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0380" windowHeight="9120" activeTab="0"/>
  </bookViews>
  <sheets>
    <sheet name="Ισολ.2012" sheetId="1" r:id="rId1"/>
    <sheet name="GT_Custom" sheetId="2" state="hidden" r:id="rId2"/>
  </sheets>
  <definedNames>
    <definedName name="_xlnm.Print_Area" localSheetId="0">'Ισολ.2012'!$A$1:$T$152</definedName>
  </definedNames>
  <calcPr fullCalcOnLoad="1"/>
</workbook>
</file>

<file path=xl/comments1.xml><?xml version="1.0" encoding="utf-8"?>
<comments xmlns="http://schemas.openxmlformats.org/spreadsheetml/2006/main">
  <authors>
    <author>BARDAKH BASILIKH</author>
  </authors>
  <commentList>
    <comment ref="R41" authorId="0">
      <text>
        <r>
          <rPr>
            <sz val="8"/>
            <rFont val="Tahoma"/>
            <family val="2"/>
          </rPr>
          <t xml:space="preserve">
</t>
        </r>
      </text>
    </comment>
    <comment ref="L44" authorId="0">
      <text>
        <r>
          <rPr>
            <sz val="8"/>
            <rFont val="Tahoma"/>
            <family val="2"/>
          </rPr>
          <t xml:space="preserve">
</t>
        </r>
      </text>
    </comment>
    <comment ref="R45" authorId="0">
      <text>
        <r>
          <rPr>
            <sz val="8"/>
            <rFont val="Tahoma"/>
            <family val="2"/>
          </rPr>
          <t xml:space="preserve">
</t>
        </r>
      </text>
    </comment>
    <comment ref="R46" authorId="0">
      <text>
        <r>
          <t/>
        </r>
      </text>
    </comment>
    <comment ref="R51" authorId="0">
      <text>
        <r>
          <rPr>
            <sz val="8"/>
            <rFont val="Tahoma"/>
            <family val="2"/>
          </rPr>
          <t xml:space="preserve">
</t>
        </r>
      </text>
    </comment>
    <comment ref="R52" authorId="0">
      <text>
        <r>
          <rPr>
            <sz val="8"/>
            <rFont val="Tahoma"/>
            <family val="2"/>
          </rPr>
          <t xml:space="preserve">
</t>
        </r>
      </text>
    </comment>
    <comment ref="L53" authorId="0">
      <text>
        <r>
          <rPr>
            <b/>
            <sz val="8"/>
            <rFont val="Tahoma"/>
            <family val="2"/>
          </rPr>
          <t xml:space="preserve">
</t>
        </r>
      </text>
    </comment>
    <comment ref="L54" authorId="0">
      <text>
        <r>
          <t/>
        </r>
      </text>
    </comment>
  </commentList>
</comments>
</file>

<file path=xl/sharedStrings.xml><?xml version="1.0" encoding="utf-8"?>
<sst xmlns="http://schemas.openxmlformats.org/spreadsheetml/2006/main" count="173" uniqueCount="161">
  <si>
    <t>Ποσά προηγούμενης χρήσεως 1/1-31/12/2002</t>
  </si>
  <si>
    <t>Ποσά 
προηγούμενης χρήσεως 1/1- 31/12/2002</t>
  </si>
  <si>
    <t>ΕΝΕΡΓΗΤΙΚΟ</t>
  </si>
  <si>
    <t>Αξία Κτήσεως</t>
  </si>
  <si>
    <t>Αποσβέσεις</t>
  </si>
  <si>
    <t xml:space="preserve">Αναπ. αξία </t>
  </si>
  <si>
    <t xml:space="preserve">ΠΑΘΗΤΙΚΟ </t>
  </si>
  <si>
    <t>Α. ΙΔΙΑ ΚΕΦΑΛΑΙΑ</t>
  </si>
  <si>
    <t>---</t>
  </si>
  <si>
    <t>Γ. ΠΑΓΙΟ ΕΝΕΡΓΗΤΙΚΟ</t>
  </si>
  <si>
    <t>ΙΙ. Ενσώματες Ακινητοποιήσεις</t>
  </si>
  <si>
    <t>Γ. ΥΠΟΧΡΕΩΣΕΙΣ</t>
  </si>
  <si>
    <t>Ι. Μακροπρόθεσμες υποχρεώσεις</t>
  </si>
  <si>
    <t>Δ. ΚΥΚΛΟΦΟΡΟΥΝ ΕΝΕΡΓΗΤΙΚΟ</t>
  </si>
  <si>
    <t>ΙΙ. Βραχυπρόθεσμες υποχρεώσεις</t>
  </si>
  <si>
    <t>ΙΙ. Απαιτήσεις</t>
  </si>
  <si>
    <t xml:space="preserve">   1. Πελάτες</t>
  </si>
  <si>
    <t xml:space="preserve">   3α. Επιταγές εισπρακτέες</t>
  </si>
  <si>
    <t xml:space="preserve">  11. Χρεώστες διάφοροι</t>
  </si>
  <si>
    <t>Σύνολο υποχρεώσεων (ΓΙ+ΓΙΙ)</t>
  </si>
  <si>
    <t>ΙV. Διαθέσιμα</t>
  </si>
  <si>
    <t xml:space="preserve">  1. Ταμείο</t>
  </si>
  <si>
    <t xml:space="preserve">  3. Καταθέσεις όψεως και προθεσμίας</t>
  </si>
  <si>
    <t>ΚΑΤΑΣΤΑΣΗ ΛΟΓΑΡΙΑΣΜΟΥ ΑΠΟΤΕΛΕΣΜΑΤΩΝ ΧΡΗΣΕΩΣ</t>
  </si>
  <si>
    <t>Ποσά προηγ.χρήσης 1/1-31/12/2002</t>
  </si>
  <si>
    <t>Ποσά προηγ. Χρήσης</t>
  </si>
  <si>
    <t>I. Αποτελέσματα εκμεταλλεύσεως</t>
  </si>
  <si>
    <t>1/1 - 31/12/02</t>
  </si>
  <si>
    <t>Κύκλος εργασιών (πωλήσεις)</t>
  </si>
  <si>
    <t>Σύνολο</t>
  </si>
  <si>
    <t>ΠΛΕΟΝ:</t>
  </si>
  <si>
    <t xml:space="preserve">            Μείον:</t>
  </si>
  <si>
    <t xml:space="preserve">                 3. Εσοδα Προηγ/νων Χρησεων</t>
  </si>
  <si>
    <t>Ι. Ασωματες Ακινητοποιήσεις</t>
  </si>
  <si>
    <t>Σύνολο ακινητοποιήσεων (ΓΙ+ΓΙΙ)</t>
  </si>
  <si>
    <t>B. ΠΡΟΒΛΕΨΕΙΣ ΓΙΑ ΚΙΝΔΥΝΟΥΣ ΚΑΙ ΕΞΟΔΑ</t>
  </si>
  <si>
    <t>C1</t>
  </si>
  <si>
    <t>Custom 1</t>
  </si>
  <si>
    <t>C2</t>
  </si>
  <si>
    <t>Custom 2</t>
  </si>
  <si>
    <t>C3</t>
  </si>
  <si>
    <t>Custom 3</t>
  </si>
  <si>
    <t>C4</t>
  </si>
  <si>
    <t>Custom 4</t>
  </si>
  <si>
    <t>C5</t>
  </si>
  <si>
    <t>Custom 5</t>
  </si>
  <si>
    <t>C6</t>
  </si>
  <si>
    <t>Custom 6</t>
  </si>
  <si>
    <t>C7</t>
  </si>
  <si>
    <t>Custom 7</t>
  </si>
  <si>
    <t>C8</t>
  </si>
  <si>
    <t>Custom 8</t>
  </si>
  <si>
    <t xml:space="preserve">                3. Έξοδα λειτουργείας διαθέσεως</t>
  </si>
  <si>
    <t xml:space="preserve">                4. Πιστωτικοί τόκοι και συναφή έσοδα</t>
  </si>
  <si>
    <t xml:space="preserve">                3. Χρεωστκοί τόκοι και συναφή έξοδα</t>
  </si>
  <si>
    <t>II.ΠΛΕΟΝ: Εκτακτα αποτελεσματα</t>
  </si>
  <si>
    <t>1. Προμηθευτές</t>
  </si>
  <si>
    <t>2α. Επιταγές Πληρωτέες</t>
  </si>
  <si>
    <t>5. Υποχρεώσεις από φόρους-τέλη</t>
  </si>
  <si>
    <t>6. Ασφαλιστικοί οργανισμοί</t>
  </si>
  <si>
    <t>11. Πιστωτές διάφοροι</t>
  </si>
  <si>
    <t xml:space="preserve">    1. Γήπεδα - οικόπεδα</t>
  </si>
  <si>
    <t xml:space="preserve">    3. Κτίρια και τεχνικά έργα</t>
  </si>
  <si>
    <t xml:space="preserve">    5. Μεταφορικά μέσα</t>
  </si>
  <si>
    <t xml:space="preserve">    6. Επιπλα και λοιπός εξοπλισμός</t>
  </si>
  <si>
    <t xml:space="preserve">   VI. Ποσά προορισμένα για αύξηση κεφαλαίου</t>
  </si>
  <si>
    <t xml:space="preserve">  1. Καταβλημένο</t>
  </si>
  <si>
    <t xml:space="preserve">  4. Λοιπές προβλέψεις</t>
  </si>
  <si>
    <t xml:space="preserve">  1. Καταθέσεις μετόχων</t>
  </si>
  <si>
    <t xml:space="preserve">   2. Δάνεια τραπεζών</t>
  </si>
  <si>
    <t>4. Προκαταβολές πελατών</t>
  </si>
  <si>
    <t>Δ. ΜΕΤΑΒΑΤΙΚΟΙ ΛΟΓΑΡΙΑΣΜΟΙ ΠΑΘΗΤΙΚΟΥ</t>
  </si>
  <si>
    <t>1. Έσοδα επόμενων χρήσεων</t>
  </si>
  <si>
    <t>ΜΕΙΟΝ :</t>
  </si>
  <si>
    <t xml:space="preserve">               1.Έκτακτα &amp; ανόργανα έξοδα</t>
  </si>
  <si>
    <t xml:space="preserve">               2. Έκτακτες ζημιές</t>
  </si>
  <si>
    <t xml:space="preserve">Οργανικά &amp; έκτακτα αποτελέσματα </t>
  </si>
  <si>
    <t>ΚΑΘΑΡΑ ΑΠΟΤΕΛΕΣΜΑΤΑ  ΧΡΗΣΕΩΣ</t>
  </si>
  <si>
    <t>Β. ΕΞΟΔΑ ΕΓΚΑΤΑΣΤΑΣΕΩΣ</t>
  </si>
  <si>
    <t>4. Λοιπά έξοδα εγκατ/σεως</t>
  </si>
  <si>
    <t>5. Λοιπες Ασώματες Ακινητοποιήσεις</t>
  </si>
  <si>
    <t>ΓΕΝΙΚΟ ΣΥΝΟΛΟ ΠΑΘΗΤΙΚΟΥ (Α+Β+Γ+Δ)</t>
  </si>
  <si>
    <t>ΜΕΙΟΝ:Σύνολο αποσβέσεων παγίων στοιχείων</t>
  </si>
  <si>
    <t xml:space="preserve">  3. Ειδικά αποθεματικά</t>
  </si>
  <si>
    <t xml:space="preserve">   IV. Αποθεματικά Κεφάλαια</t>
  </si>
  <si>
    <t>Σύνολο ιδίων κεφαλαίων (ΑΙ+AIV+ΑVΙ)</t>
  </si>
  <si>
    <t>Σύνολο κυκλοφορούντος ενεργητικού (ΔΙ+ΔΙΙ+ΔΙV)</t>
  </si>
  <si>
    <t>Ε ΜΕΤΑΒΑΤΙΚΟΙ ΛΟΓΑΡΙΑΣΜΟΙ ΕΝΕΡΓΗΤΙΚΟΥ</t>
  </si>
  <si>
    <t>2. Εσοδα χρήσεως εισπρακτέα</t>
  </si>
  <si>
    <t>ΓΕΝΙΚΟ ΣΥΝΟΛΟ ΕΝΕΡΓΗΤΙΚΟΥ (Β+Γ+Δ+Ε)</t>
  </si>
  <si>
    <t xml:space="preserve">                 2.Εκτακτα κέρδη</t>
  </si>
  <si>
    <t xml:space="preserve">               3. Εξοδα προηγούμενων χρήσεων</t>
  </si>
  <si>
    <t xml:space="preserve">    4. Μηχ/τα-τεχνικές εγκ/σεις-λοιπός                                                                                             μηχ/κός εξοπλισμός</t>
  </si>
  <si>
    <t xml:space="preserve">                 1.Εκτακτα και ανόργανα έσοδα</t>
  </si>
  <si>
    <t xml:space="preserve">   3β. Επιταγές σε καθυστέρηση</t>
  </si>
  <si>
    <t>2. Έξοδα χρήσεως δεδουλευμένα</t>
  </si>
  <si>
    <t>1. Έξοδα επόμενων χρήσεων</t>
  </si>
  <si>
    <t>Μικτά αποτελέσματα (κέρδη ) εκμεταλλεύσεως</t>
  </si>
  <si>
    <t>Μερικά αποτελέσματα ζημία/(κέρδη) εκμεταλεύσεως</t>
  </si>
  <si>
    <t>Ολικά αποτελέσματα ζημία/(κέρδη) εκμεταλλεύσεως</t>
  </si>
  <si>
    <t xml:space="preserve">7. Μακροπρόθεσμες υποχρεώσεις πληρωτέες </t>
  </si>
  <si>
    <t xml:space="preserve">    στην επόμενη χρήση</t>
  </si>
  <si>
    <t>3. Τράπεζες λ/βραχυπρόθεσμων υποχρεώσεων</t>
  </si>
  <si>
    <t>ΙΙΙ.Συμμετοχές και λοιπές μακροπρόθεσμες απαιτήσεις</t>
  </si>
  <si>
    <t>Ι. Αποθέματα</t>
  </si>
  <si>
    <t xml:space="preserve">   1. Εμπορεύματα</t>
  </si>
  <si>
    <t xml:space="preserve">    7. Λοιπές μακροπρόθεσμες απαιτήσεις</t>
  </si>
  <si>
    <t>ΕΚΘΕΣΗ  ΕΛΕΓΧΟΥ ΑΝΕΞΑΡΤΗΤΟΥ ΟΡΚΩΤΟΥ ΕΛΕΓΚΤΗ- ΛΟΓΙΣΤΗ</t>
  </si>
  <si>
    <t>Προς τους Μετόχους της Εταιρίας ‘‘ΥΠΕΡΑΣΤΙΚΟ Κ.Τ.Ε.Λ. ΝΟΜΟΥ ΚΑΒΑΛΑΣ ΜΕΤΑΦΟΡΙΚΗ-ΤΟΥΡΙΣΤΙΚΗ ΚΑΙ ΕΜΠΟΡΙΚΗ ΑΕ ’’</t>
  </si>
  <si>
    <t>Ο Ορκωτός Ελεγκτής-Λογιστής</t>
  </si>
  <si>
    <t>PRIME AUDIT  ΕΠΕ</t>
  </si>
  <si>
    <t>Κ. Καρυωτάκη 28</t>
  </si>
  <si>
    <t>Α.Μ. ΕΟΕ 150</t>
  </si>
  <si>
    <t>ΟΡΚΩΤΟΙ  ΕΛΕΓΚΤΕΣ  ΛΟΓΙΣΤΕΣ</t>
  </si>
  <si>
    <t>ΣΥΜΒΟΥΛΟΙ  ΕΠΙΧΕΙΡΗΣΕΩΝ</t>
  </si>
  <si>
    <t>Μέλος της  KRESTON INTERNATIONAL</t>
  </si>
  <si>
    <r>
      <t>ΥΠΕΡΑΣΤΙΚΟ ΚΤΕΛ ΝΟΜΟΥ ΚΑΒΑΛΑΣ</t>
    </r>
    <r>
      <rPr>
        <b/>
        <sz val="26"/>
        <rFont val="Arial Greek"/>
        <family val="2"/>
      </rPr>
      <t xml:space="preserve"> ΜΕΤΑΦΟΡΙΚΗ - ΤΟΥΡΙΣΤΙΚΗ &amp; ΕΜΠΟΡΙΚΗ ΑΝΩΝΥΜΗ ΕΤΑΙΡΙΑ</t>
    </r>
  </si>
  <si>
    <t>Ποσά σε ευρώ</t>
  </si>
  <si>
    <t xml:space="preserve">    1. Συμμετοχές σε συνδεδεμενες επιχειρησεις</t>
  </si>
  <si>
    <t xml:space="preserve">   5. Βραχυπρόθεσμες απαιτήσεις κατά συνδεδεμένων επιχειρήσεων</t>
  </si>
  <si>
    <t xml:space="preserve">  10. Επισφαλείς επίδικοι πελάτες και χρεώστες</t>
  </si>
  <si>
    <t xml:space="preserve">   I. ΚΕΦΑΛΑΙΟ (1.400.000 Χ 0,74 εκαστη)</t>
  </si>
  <si>
    <t>ΙΙΙ. Διαφορές αναπροσαρμογής-Επιχορηγήσεις επενδύσεων</t>
  </si>
  <si>
    <t xml:space="preserve">  2. Διαφορά από αναπροσαρμογή αξίας λοιπων </t>
  </si>
  <si>
    <t xml:space="preserve">      περιουσιακών στοιχείων</t>
  </si>
  <si>
    <t>8. Υποχρεωσεις προς συνδεδεμένες επιχειρήσεις</t>
  </si>
  <si>
    <t>Σύνολο πάγιου ενεργητικού (ΓΙ+ΓΙΙ+ΓΙΙΙ)</t>
  </si>
  <si>
    <t>ΙΣΟΛΟΓΙΣΜΟΣ ΤΗΣ 31ης ΔΕΚΕΜΒΡΙΟΥ 2012</t>
  </si>
  <si>
    <t>10η ΕΤΑΙΡΙΚΗ ΧΡΗΣΗ (1η ΙΑΝΟΥΑΡΙΟΥ 2012 - 31 ΔΕΚΕΜΒΡΙΟΥ 2012)</t>
  </si>
  <si>
    <t>Ποσά κλειόμενης χρήσεως 2012 σε Ευρώ</t>
  </si>
  <si>
    <t>Ποσά προηγούμενης χρήσεως 2011 σε Ευρώ</t>
  </si>
  <si>
    <t>31ης ΔΕΚΕΜΒΡΙΟΥ 2012 (1 ΙΑΝΟΥΑΡΙΟΥΟΥ-31 ΔΕΚΕΜΒΡΙΟΥ 2012)</t>
  </si>
  <si>
    <t>Ποσά κλειόμενης χρήσης 2012 σε Ευρώ</t>
  </si>
  <si>
    <t>Ποσά προηγούμενης χρήσης 2011 σε Ευρώ</t>
  </si>
  <si>
    <t xml:space="preserve">    3. Επιχορηγήσεις επενδύσεων παγιου ενεργητικού</t>
  </si>
  <si>
    <t>V. Αποτελέσματα εις νέο</t>
  </si>
  <si>
    <t xml:space="preserve">     Υπολοιπό ζημιών χρήσεως εις νέο</t>
  </si>
  <si>
    <t>ποσά κλειόμενης χρήσης 2012</t>
  </si>
  <si>
    <t>ποσά προηγούμενης χρήσης 2011</t>
  </si>
  <si>
    <t>Ο Πρόεδρος &amp; Δ/νων Σύμβουλος του Δ.Σ.</t>
  </si>
  <si>
    <t>ΑΔΤ AΙ 387524</t>
  </si>
  <si>
    <t>ΤΣΕΝΤΕΜΕΪΔΗΣ ΠΑΝΑΓΙΩΤΗΣ</t>
  </si>
  <si>
    <t xml:space="preserve">            ΠΑΝΤΑΖΗΣ ΚΩΝΣΤΑΝΤΙΝΟΣ                                         ΤΣΑΦΟΓΙΑΝΝΗ ΟΛΓΑ</t>
  </si>
  <si>
    <t xml:space="preserve">                     ΑΔΤ ΑΚ 310851                                                        ΑΔΤ AZ 376193</t>
  </si>
  <si>
    <t>Καβάλα  08/05/2013</t>
  </si>
  <si>
    <r>
      <t>Μείον:</t>
    </r>
    <r>
      <rPr>
        <sz val="16"/>
        <rFont val="Arial Greek"/>
        <family val="2"/>
      </rPr>
      <t xml:space="preserve"> Κόστος πωλήσεων</t>
    </r>
  </si>
  <si>
    <r>
      <t>Πλέον:</t>
    </r>
    <r>
      <rPr>
        <sz val="16"/>
        <rFont val="Arial Greek"/>
        <family val="2"/>
      </rPr>
      <t xml:space="preserve"> 'Αλλα έσοδα εκμεταλλεύσεως </t>
    </r>
  </si>
  <si>
    <r>
      <t>ΜΕΙΟΝ :</t>
    </r>
    <r>
      <rPr>
        <sz val="16"/>
        <rFont val="Arial Greek"/>
        <family val="2"/>
      </rPr>
      <t xml:space="preserve">    1. 'Εξοδα διοικητικής λειτουργίας</t>
    </r>
  </si>
  <si>
    <r>
      <t xml:space="preserve">            </t>
    </r>
    <r>
      <rPr>
        <b/>
        <sz val="16"/>
        <rFont val="Arial Greek"/>
        <family val="2"/>
      </rPr>
      <t>Μείον:</t>
    </r>
    <r>
      <rPr>
        <sz val="16"/>
        <rFont val="Arial Greek"/>
        <family val="2"/>
      </rPr>
      <t xml:space="preserve"> Οι από αυτές ενσωματωμένες στο λειτ.κόστος</t>
    </r>
  </si>
  <si>
    <t>ΜΕΙΟΝ:1.Φόρος εισοδήματος</t>
  </si>
  <si>
    <t xml:space="preserve">           Καθαρά αποτελέσματα (κέρδη ή ζημιές) χρήσεως</t>
  </si>
  <si>
    <t xml:space="preserve">           Υπόλοιπο αποτελεσμάτων προηγούμενων χρήσεων</t>
  </si>
  <si>
    <t xml:space="preserve">           Διαφορές φορολογικού ελέγχου</t>
  </si>
  <si>
    <t xml:space="preserve">           2. Λοιποί μη ενσωματωμένοι στο λειτουργικο κόστος φόροι</t>
  </si>
  <si>
    <t>ΣΥΝΟΛΟ</t>
  </si>
  <si>
    <t>Ζημιες εις νέο</t>
  </si>
  <si>
    <t>ΑΡ.ΓΕΜΗ: 20495230000, ΕΔΡΑ : ΜΗΤΡΟΠΟΛΙΤΟΥ ΧΡΥΣΟΣΤΟΜΟΥ ΚΑΒΑΛΑΣ 4,  Α.Φ.Μ. :090028816,  Δ.Ο.Υ.: Β'  ΚΑΒΑΛΑΣ</t>
  </si>
  <si>
    <t xml:space="preserve">              Ο Αντιπρόεδρος του Δ.Σ                                                  Η Λογίστρια</t>
  </si>
  <si>
    <t>Τζαβέλλας Κρίτωνας</t>
  </si>
  <si>
    <t>Α.Μ. ΣΟΕΛ 12341</t>
  </si>
  <si>
    <t>Αθήνα, 20/05/2013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</si>
</sst>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00_ ;[Red]\-#,##0.00\ "/>
    <numFmt numFmtId="173" formatCode="&quot;Ναι&quot;;&quot;Ναι&quot;;&quot;'Οχι&quot;"/>
    <numFmt numFmtId="174" formatCode="&quot;Αληθές&quot;;&quot;Αληθές&quot;;&quot;Ψευδές&quot;"/>
    <numFmt numFmtId="175" formatCode="&quot;Ενεργοποίηση&quot;;&quot;Ενεργοποίηση&quot;;&quot;Απενεργοποίηση&quot;"/>
    <numFmt numFmtId="176" formatCode="[$€-2]\ #,##0.00_);[Red]\([$€-2]\ #,##0.00\)"/>
  </numFmts>
  <fonts count="54">
    <font>
      <sz val="10"/>
      <name val="Arial Greek"/>
      <family val="0"/>
    </font>
    <font>
      <b/>
      <sz val="10"/>
      <name val="Arial Greek"/>
      <family val="2"/>
    </font>
    <font>
      <sz val="8"/>
      <name val="Tahoma"/>
      <family val="2"/>
    </font>
    <font>
      <b/>
      <sz val="8"/>
      <name val="Tahoma"/>
      <family val="2"/>
    </font>
    <font>
      <b/>
      <sz val="9"/>
      <name val="Tahoma"/>
      <family val="2"/>
    </font>
    <font>
      <sz val="9"/>
      <name val="Arial Greek"/>
      <family val="2"/>
    </font>
    <font>
      <u val="single"/>
      <sz val="10"/>
      <color indexed="12"/>
      <name val="Arial Greek"/>
      <family val="0"/>
    </font>
    <font>
      <u val="single"/>
      <sz val="10"/>
      <color indexed="36"/>
      <name val="Arial Greek"/>
      <family val="0"/>
    </font>
    <font>
      <b/>
      <sz val="9"/>
      <name val="Arial Greek"/>
      <family val="2"/>
    </font>
    <font>
      <b/>
      <sz val="12"/>
      <name val="Arial Greek"/>
      <family val="2"/>
    </font>
    <font>
      <sz val="12"/>
      <name val="Arial Greek"/>
      <family val="2"/>
    </font>
    <font>
      <b/>
      <sz val="12"/>
      <color indexed="10"/>
      <name val="Arial Greek"/>
      <family val="2"/>
    </font>
    <font>
      <b/>
      <sz val="16"/>
      <name val="Arial Greek"/>
      <family val="2"/>
    </font>
    <font>
      <b/>
      <u val="single"/>
      <sz val="16"/>
      <name val="Arial Greek"/>
      <family val="2"/>
    </font>
    <font>
      <sz val="16"/>
      <name val="Arial Greek"/>
      <family val="2"/>
    </font>
    <font>
      <b/>
      <i/>
      <sz val="16"/>
      <name val="Arial Greek"/>
      <family val="2"/>
    </font>
    <font>
      <sz val="16"/>
      <color indexed="10"/>
      <name val="Arial Greek"/>
      <family val="2"/>
    </font>
    <font>
      <b/>
      <sz val="16"/>
      <color indexed="10"/>
      <name val="Arial Greek"/>
      <family val="2"/>
    </font>
    <font>
      <b/>
      <sz val="14"/>
      <name val="Arial Greek"/>
      <family val="2"/>
    </font>
    <font>
      <sz val="14"/>
      <name val="Arial Greek"/>
      <family val="2"/>
    </font>
    <font>
      <b/>
      <sz val="26"/>
      <name val="Arial Greek"/>
      <family val="2"/>
    </font>
    <font>
      <b/>
      <sz val="13"/>
      <name val="Times New Roman"/>
      <family val="1"/>
    </font>
    <font>
      <b/>
      <sz val="14"/>
      <name val="Times New Roman"/>
      <family val="1"/>
    </font>
    <font>
      <b/>
      <sz val="28"/>
      <name val="Arial Greek"/>
      <family val="0"/>
    </font>
    <font>
      <b/>
      <sz val="12"/>
      <name val="Times New Roman"/>
      <family val="1"/>
    </font>
    <font>
      <i/>
      <sz val="16"/>
      <name val="Arial Greek"/>
      <family val="0"/>
    </font>
    <font>
      <sz val="11"/>
      <color indexed="8"/>
      <name val="Calibri"/>
      <family val="2"/>
    </font>
    <font>
      <sz val="11"/>
      <name val="Arial Greek"/>
      <family val="2"/>
    </font>
    <font>
      <sz val="11"/>
      <name val="Arial"/>
      <family val="2"/>
    </font>
    <font>
      <sz val="11"/>
      <color indexed="8"/>
      <name val="Arial"/>
      <family val="2"/>
    </font>
    <font>
      <b/>
      <sz val="11"/>
      <name val="Arial Greek"/>
      <family val="0"/>
    </font>
    <font>
      <b/>
      <sz val="11"/>
      <color indexed="8"/>
      <name val="Arial"/>
      <family val="2"/>
    </font>
    <font>
      <b/>
      <sz val="11"/>
      <name val="Arial"/>
      <family val="2"/>
    </font>
    <font>
      <sz val="16"/>
      <name val="Arial"/>
      <family val="2"/>
    </font>
    <font>
      <sz val="16"/>
      <color indexed="8"/>
      <name val="Arial"/>
      <family val="2"/>
    </font>
    <font>
      <b/>
      <sz val="16"/>
      <color indexed="8"/>
      <name val="Arial"/>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vertAlign val="superscript"/>
      <sz val="16"/>
      <color indexed="8"/>
      <name val="Arial"/>
      <family val="0"/>
    </font>
    <font>
      <b/>
      <sz val="8"/>
      <name val="Arial Greek"/>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style="thin"/>
      <bottom style="double"/>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double"/>
      <bottom style="double"/>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style="thick"/>
      <top>
        <color indexed="63"/>
      </top>
      <bottom style="double"/>
    </border>
    <border>
      <left>
        <color indexed="63"/>
      </left>
      <right style="thick"/>
      <top style="thin"/>
      <bottom style="double"/>
    </border>
    <border>
      <left>
        <color indexed="63"/>
      </left>
      <right style="thick"/>
      <top>
        <color indexed="63"/>
      </top>
      <bottom style="medium"/>
    </border>
    <border>
      <left style="thick"/>
      <right>
        <color indexed="63"/>
      </right>
      <top>
        <color indexed="63"/>
      </top>
      <bottom style="thick"/>
    </border>
    <border>
      <left style="thin"/>
      <right>
        <color indexed="63"/>
      </right>
      <top>
        <color indexed="63"/>
      </top>
      <bottom style="thick"/>
    </border>
    <border>
      <left>
        <color indexed="63"/>
      </left>
      <right>
        <color indexed="63"/>
      </right>
      <top>
        <color indexed="63"/>
      </top>
      <bottom style="thick"/>
    </border>
    <border>
      <left>
        <color indexed="63"/>
      </left>
      <right>
        <color indexed="63"/>
      </right>
      <top style="double"/>
      <bottom style="thick"/>
    </border>
    <border>
      <left>
        <color indexed="63"/>
      </left>
      <right style="medium"/>
      <top>
        <color indexed="63"/>
      </top>
      <bottom style="thick"/>
    </border>
    <border>
      <left style="medium"/>
      <right>
        <color indexed="63"/>
      </right>
      <top>
        <color indexed="63"/>
      </top>
      <bottom style="thick"/>
    </border>
    <border>
      <left>
        <color indexed="63"/>
      </left>
      <right style="thick"/>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7" borderId="1" applyNumberFormat="0" applyAlignment="0" applyProtection="0"/>
    <xf numFmtId="0" fontId="38" fillId="16" borderId="2" applyNumberFormat="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0" borderId="0" applyNumberFormat="0" applyBorder="0" applyAlignment="0" applyProtection="0"/>
    <xf numFmtId="0" fontId="39" fillId="21" borderId="3" applyNumberFormat="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 borderId="0" applyNumberFormat="0" applyBorder="0" applyAlignment="0" applyProtection="0"/>
    <xf numFmtId="0" fontId="45"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22"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3" borderId="7" applyNumberFormat="0" applyFont="0" applyAlignment="0" applyProtection="0"/>
    <xf numFmtId="0" fontId="48" fillId="0" borderId="8" applyNumberFormat="0" applyFill="0" applyAlignment="0" applyProtection="0"/>
    <xf numFmtId="0" fontId="49" fillId="0" borderId="9" applyNumberFormat="0" applyFill="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1" fillId="21" borderId="1" applyNumberFormat="0" applyAlignment="0" applyProtection="0"/>
  </cellStyleXfs>
  <cellXfs count="275">
    <xf numFmtId="0" fontId="0" fillId="0" borderId="0" xfId="0" applyAlignment="1">
      <alignment/>
    </xf>
    <xf numFmtId="3" fontId="8" fillId="0" borderId="0" xfId="0" applyNumberFormat="1" applyFont="1" applyFill="1" applyBorder="1" applyAlignment="1">
      <alignment horizontal="center"/>
    </xf>
    <xf numFmtId="4" fontId="5" fillId="0" borderId="0" xfId="0" applyNumberFormat="1" applyFont="1" applyAlignment="1">
      <alignment/>
    </xf>
    <xf numFmtId="3" fontId="5" fillId="0" borderId="0" xfId="0" applyNumberFormat="1" applyFont="1" applyAlignment="1">
      <alignment/>
    </xf>
    <xf numFmtId="3" fontId="5" fillId="0" borderId="0" xfId="0" applyNumberFormat="1" applyFont="1" applyBorder="1" applyAlignment="1">
      <alignment/>
    </xf>
    <xf numFmtId="4" fontId="5" fillId="0" borderId="0" xfId="0" applyNumberFormat="1" applyFont="1" applyBorder="1" applyAlignment="1">
      <alignment/>
    </xf>
    <xf numFmtId="3" fontId="8" fillId="0" borderId="0" xfId="0" applyNumberFormat="1" applyFont="1" applyBorder="1" applyAlignment="1">
      <alignment/>
    </xf>
    <xf numFmtId="3" fontId="0" fillId="0" borderId="0" xfId="0" applyNumberFormat="1" applyFont="1" applyBorder="1" applyAlignment="1">
      <alignment/>
    </xf>
    <xf numFmtId="3" fontId="9" fillId="0" borderId="0" xfId="0" applyNumberFormat="1" applyFont="1" applyFill="1" applyBorder="1" applyAlignment="1">
      <alignment horizontal="center"/>
    </xf>
    <xf numFmtId="3" fontId="9" fillId="0" borderId="0" xfId="0" applyNumberFormat="1" applyFont="1" applyAlignment="1">
      <alignment/>
    </xf>
    <xf numFmtId="4" fontId="10" fillId="0" borderId="0" xfId="0" applyNumberFormat="1" applyFont="1" applyAlignment="1">
      <alignment/>
    </xf>
    <xf numFmtId="4" fontId="10" fillId="0" borderId="10" xfId="0" applyNumberFormat="1" applyFont="1" applyBorder="1" applyAlignment="1">
      <alignment/>
    </xf>
    <xf numFmtId="4" fontId="10" fillId="0" borderId="0" xfId="0" applyNumberFormat="1" applyFont="1" applyBorder="1" applyAlignment="1">
      <alignment/>
    </xf>
    <xf numFmtId="3" fontId="10" fillId="0" borderId="0" xfId="0" applyNumberFormat="1" applyFont="1" applyBorder="1" applyAlignment="1">
      <alignment/>
    </xf>
    <xf numFmtId="3" fontId="10" fillId="0" borderId="0" xfId="0" applyNumberFormat="1" applyFont="1" applyAlignment="1">
      <alignment/>
    </xf>
    <xf numFmtId="4" fontId="10" fillId="0" borderId="11" xfId="0" applyNumberFormat="1" applyFont="1" applyBorder="1" applyAlignment="1">
      <alignment/>
    </xf>
    <xf numFmtId="3" fontId="9" fillId="0" borderId="0" xfId="0" applyNumberFormat="1" applyFont="1" applyBorder="1" applyAlignment="1">
      <alignment/>
    </xf>
    <xf numFmtId="4" fontId="9" fillId="0" borderId="11" xfId="0" applyNumberFormat="1" applyFont="1" applyBorder="1" applyAlignment="1">
      <alignment/>
    </xf>
    <xf numFmtId="4" fontId="9" fillId="0" borderId="0" xfId="0" applyNumberFormat="1" applyFont="1" applyBorder="1" applyAlignment="1">
      <alignment/>
    </xf>
    <xf numFmtId="4" fontId="11" fillId="0" borderId="0" xfId="0" applyNumberFormat="1" applyFont="1" applyBorder="1" applyAlignment="1">
      <alignment/>
    </xf>
    <xf numFmtId="4" fontId="9" fillId="0" borderId="0" xfId="0" applyNumberFormat="1" applyFont="1" applyAlignment="1">
      <alignment/>
    </xf>
    <xf numFmtId="3" fontId="12" fillId="0" borderId="0" xfId="0" applyNumberFormat="1" applyFont="1" applyAlignment="1">
      <alignment/>
    </xf>
    <xf numFmtId="4" fontId="12" fillId="0" borderId="0" xfId="0" applyNumberFormat="1" applyFont="1" applyAlignment="1">
      <alignment/>
    </xf>
    <xf numFmtId="3" fontId="12" fillId="0" borderId="0" xfId="0" applyNumberFormat="1" applyFont="1" applyBorder="1" applyAlignment="1">
      <alignment horizontal="center"/>
    </xf>
    <xf numFmtId="3" fontId="12" fillId="0" borderId="12" xfId="0" applyNumberFormat="1" applyFont="1" applyBorder="1" applyAlignment="1">
      <alignment/>
    </xf>
    <xf numFmtId="4" fontId="12" fillId="0" borderId="0" xfId="0" applyNumberFormat="1" applyFont="1" applyBorder="1" applyAlignment="1">
      <alignment/>
    </xf>
    <xf numFmtId="4" fontId="13" fillId="0" borderId="0" xfId="0" applyNumberFormat="1" applyFont="1" applyBorder="1" applyAlignment="1">
      <alignment horizontal="left"/>
    </xf>
    <xf numFmtId="3" fontId="12" fillId="0" borderId="0" xfId="0" applyNumberFormat="1" applyFont="1" applyFill="1" applyBorder="1" applyAlignment="1">
      <alignment/>
    </xf>
    <xf numFmtId="3" fontId="12" fillId="0" borderId="0" xfId="0" applyNumberFormat="1" applyFont="1" applyFill="1" applyBorder="1" applyAlignment="1">
      <alignment horizontal="center"/>
    </xf>
    <xf numFmtId="3" fontId="13" fillId="0" borderId="12" xfId="0" applyNumberFormat="1" applyFont="1" applyBorder="1" applyAlignment="1">
      <alignment horizontal="left"/>
    </xf>
    <xf numFmtId="3" fontId="14" fillId="0" borderId="0" xfId="0" applyNumberFormat="1" applyFont="1" applyFill="1" applyAlignment="1">
      <alignment/>
    </xf>
    <xf numFmtId="4" fontId="14" fillId="0" borderId="0" xfId="0" applyNumberFormat="1" applyFont="1" applyFill="1" applyAlignment="1">
      <alignment/>
    </xf>
    <xf numFmtId="0" fontId="14" fillId="0" borderId="0" xfId="0" applyFont="1" applyFill="1" applyBorder="1" applyAlignment="1">
      <alignment/>
    </xf>
    <xf numFmtId="3" fontId="12" fillId="0" borderId="12" xfId="0" applyNumberFormat="1" applyFont="1" applyFill="1" applyBorder="1" applyAlignment="1">
      <alignment/>
    </xf>
    <xf numFmtId="4" fontId="12" fillId="0" borderId="0" xfId="0" applyNumberFormat="1" applyFont="1" applyFill="1" applyBorder="1" applyAlignment="1">
      <alignment/>
    </xf>
    <xf numFmtId="4" fontId="14" fillId="0" borderId="0" xfId="0" applyNumberFormat="1" applyFont="1" applyFill="1" applyBorder="1" applyAlignment="1">
      <alignment/>
    </xf>
    <xf numFmtId="4" fontId="14" fillId="0" borderId="0" xfId="0" applyNumberFormat="1" applyFont="1" applyFill="1" applyBorder="1" applyAlignment="1" quotePrefix="1">
      <alignment horizontal="right"/>
    </xf>
    <xf numFmtId="3" fontId="15" fillId="0" borderId="12" xfId="0" applyNumberFormat="1" applyFont="1" applyFill="1" applyBorder="1" applyAlignment="1">
      <alignment/>
    </xf>
    <xf numFmtId="4" fontId="15" fillId="0" borderId="0" xfId="0" applyNumberFormat="1" applyFont="1" applyFill="1" applyBorder="1" applyAlignment="1">
      <alignment/>
    </xf>
    <xf numFmtId="4" fontId="14" fillId="0" borderId="0" xfId="0" applyNumberFormat="1" applyFont="1" applyAlignment="1">
      <alignment/>
    </xf>
    <xf numFmtId="3" fontId="14" fillId="0" borderId="0" xfId="0" applyNumberFormat="1" applyFont="1" applyAlignment="1">
      <alignment/>
    </xf>
    <xf numFmtId="4" fontId="14" fillId="0" borderId="10" xfId="0" applyNumberFormat="1" applyFont="1" applyFill="1" applyBorder="1" applyAlignment="1">
      <alignment/>
    </xf>
    <xf numFmtId="3" fontId="14" fillId="0" borderId="12" xfId="0" applyNumberFormat="1" applyFont="1" applyBorder="1" applyAlignment="1">
      <alignment/>
    </xf>
    <xf numFmtId="4" fontId="14" fillId="0" borderId="10" xfId="0" applyNumberFormat="1" applyFont="1" applyBorder="1" applyAlignment="1">
      <alignment/>
    </xf>
    <xf numFmtId="4" fontId="14" fillId="0" borderId="0" xfId="0" applyNumberFormat="1" applyFont="1" applyAlignment="1" quotePrefix="1">
      <alignment horizontal="right"/>
    </xf>
    <xf numFmtId="4" fontId="14" fillId="0" borderId="13" xfId="0" applyNumberFormat="1" applyFont="1" applyFill="1" applyBorder="1" applyAlignment="1">
      <alignment/>
    </xf>
    <xf numFmtId="4" fontId="14" fillId="0" borderId="14" xfId="0" applyNumberFormat="1" applyFont="1" applyFill="1" applyBorder="1" applyAlignment="1">
      <alignment/>
    </xf>
    <xf numFmtId="4" fontId="14" fillId="0" borderId="11" xfId="0" applyNumberFormat="1" applyFont="1" applyFill="1" applyBorder="1" applyAlignment="1">
      <alignment/>
    </xf>
    <xf numFmtId="4" fontId="14" fillId="0" borderId="11" xfId="0" applyNumberFormat="1" applyFont="1" applyFill="1" applyBorder="1" applyAlignment="1" quotePrefix="1">
      <alignment horizontal="right"/>
    </xf>
    <xf numFmtId="4" fontId="14" fillId="0" borderId="0" xfId="0" applyNumberFormat="1" applyFont="1" applyBorder="1" applyAlignment="1">
      <alignment/>
    </xf>
    <xf numFmtId="3" fontId="14" fillId="0" borderId="0" xfId="0" applyNumberFormat="1" applyFont="1" applyBorder="1" applyAlignment="1">
      <alignment/>
    </xf>
    <xf numFmtId="4" fontId="14" fillId="0" borderId="0" xfId="0" applyNumberFormat="1" applyFont="1" applyBorder="1" applyAlignment="1" quotePrefix="1">
      <alignment horizontal="right"/>
    </xf>
    <xf numFmtId="4" fontId="14" fillId="0" borderId="11" xfId="0" applyNumberFormat="1" applyFont="1" applyBorder="1" applyAlignment="1">
      <alignment/>
    </xf>
    <xf numFmtId="3" fontId="16" fillId="0" borderId="0" xfId="0" applyNumberFormat="1" applyFont="1" applyAlignment="1">
      <alignment/>
    </xf>
    <xf numFmtId="4" fontId="14" fillId="0" borderId="13" xfId="0" applyNumberFormat="1" applyFont="1" applyBorder="1" applyAlignment="1">
      <alignment/>
    </xf>
    <xf numFmtId="3" fontId="17" fillId="0" borderId="0" xfId="0" applyNumberFormat="1" applyFont="1" applyAlignment="1">
      <alignment/>
    </xf>
    <xf numFmtId="0" fontId="14" fillId="0" borderId="0" xfId="0" applyFont="1" applyAlignment="1">
      <alignment/>
    </xf>
    <xf numFmtId="0" fontId="12" fillId="0" borderId="12" xfId="0" applyFont="1" applyBorder="1" applyAlignment="1">
      <alignment/>
    </xf>
    <xf numFmtId="0" fontId="14" fillId="0" borderId="12" xfId="0" applyFont="1" applyBorder="1" applyAlignment="1">
      <alignment/>
    </xf>
    <xf numFmtId="4" fontId="14" fillId="0" borderId="11" xfId="0" applyNumberFormat="1" applyFont="1" applyBorder="1" applyAlignment="1">
      <alignment/>
    </xf>
    <xf numFmtId="3" fontId="12" fillId="0" borderId="0" xfId="0" applyNumberFormat="1" applyFont="1" applyBorder="1" applyAlignment="1">
      <alignment/>
    </xf>
    <xf numFmtId="3" fontId="14" fillId="0" borderId="0" xfId="0" applyNumberFormat="1" applyFont="1" applyFill="1" applyBorder="1" applyAlignment="1">
      <alignment/>
    </xf>
    <xf numFmtId="3" fontId="15" fillId="0" borderId="12" xfId="0" applyNumberFormat="1" applyFont="1" applyBorder="1" applyAlignment="1">
      <alignment/>
    </xf>
    <xf numFmtId="4" fontId="15" fillId="0" borderId="0" xfId="0" applyNumberFormat="1" applyFont="1" applyBorder="1" applyAlignment="1">
      <alignment/>
    </xf>
    <xf numFmtId="4" fontId="12" fillId="0" borderId="13" xfId="0" applyNumberFormat="1" applyFont="1" applyBorder="1" applyAlignment="1">
      <alignment/>
    </xf>
    <xf numFmtId="4" fontId="14" fillId="0" borderId="15" xfId="0" applyNumberFormat="1" applyFont="1" applyBorder="1" applyAlignment="1">
      <alignment/>
    </xf>
    <xf numFmtId="4" fontId="14" fillId="0" borderId="0" xfId="0" applyNumberFormat="1" applyFont="1" applyFill="1" applyBorder="1" applyAlignment="1">
      <alignment vertical="justify"/>
    </xf>
    <xf numFmtId="4" fontId="14" fillId="0" borderId="16" xfId="0" applyNumberFormat="1" applyFont="1" applyBorder="1" applyAlignment="1">
      <alignment/>
    </xf>
    <xf numFmtId="4" fontId="12" fillId="0" borderId="11" xfId="0" applyNumberFormat="1" applyFont="1" applyBorder="1" applyAlignment="1">
      <alignment/>
    </xf>
    <xf numFmtId="0" fontId="14" fillId="0" borderId="0" xfId="0" applyFont="1" applyBorder="1" applyAlignment="1">
      <alignment/>
    </xf>
    <xf numFmtId="4" fontId="17" fillId="0" borderId="0" xfId="0" applyNumberFormat="1" applyFont="1" applyBorder="1" applyAlignment="1">
      <alignment/>
    </xf>
    <xf numFmtId="3" fontId="14" fillId="0" borderId="10" xfId="0" applyNumberFormat="1" applyFont="1" applyBorder="1" applyAlignment="1">
      <alignment/>
    </xf>
    <xf numFmtId="3" fontId="12" fillId="0" borderId="17" xfId="0" applyNumberFormat="1" applyFont="1" applyBorder="1" applyAlignment="1">
      <alignment horizontal="center"/>
    </xf>
    <xf numFmtId="4" fontId="14" fillId="0" borderId="11" xfId="0" applyNumberFormat="1" applyFont="1" applyBorder="1" applyAlignment="1" quotePrefix="1">
      <alignment horizontal="right"/>
    </xf>
    <xf numFmtId="3" fontId="13" fillId="0" borderId="0" xfId="0" applyNumberFormat="1" applyFont="1" applyBorder="1" applyAlignment="1">
      <alignment horizontal="center" wrapText="1"/>
    </xf>
    <xf numFmtId="3" fontId="14" fillId="0" borderId="0" xfId="0" applyNumberFormat="1" applyFont="1" applyBorder="1" applyAlignment="1">
      <alignment horizontal="center"/>
    </xf>
    <xf numFmtId="4" fontId="14" fillId="0" borderId="0" xfId="0" applyNumberFormat="1" applyFont="1" applyBorder="1" applyAlignment="1">
      <alignment horizontal="left" indent="1"/>
    </xf>
    <xf numFmtId="4" fontId="14" fillId="0" borderId="0" xfId="0" applyNumberFormat="1" applyFont="1" applyFill="1" applyBorder="1" applyAlignment="1">
      <alignment horizontal="left"/>
    </xf>
    <xf numFmtId="4" fontId="14" fillId="0" borderId="0" xfId="0" applyNumberFormat="1" applyFont="1" applyBorder="1" applyAlignment="1">
      <alignment/>
    </xf>
    <xf numFmtId="4" fontId="14" fillId="0" borderId="10" xfId="0" applyNumberFormat="1" applyFont="1" applyBorder="1" applyAlignment="1">
      <alignment/>
    </xf>
    <xf numFmtId="4" fontId="14" fillId="0" borderId="11" xfId="0" applyNumberFormat="1" applyFont="1" applyFill="1" applyBorder="1" applyAlignment="1">
      <alignment/>
    </xf>
    <xf numFmtId="4" fontId="12" fillId="0" borderId="18" xfId="0" applyNumberFormat="1" applyFont="1" applyBorder="1" applyAlignment="1">
      <alignment/>
    </xf>
    <xf numFmtId="4" fontId="12" fillId="0" borderId="10" xfId="0" applyNumberFormat="1" applyFont="1" applyBorder="1" applyAlignment="1">
      <alignment/>
    </xf>
    <xf numFmtId="3" fontId="9" fillId="0" borderId="0" xfId="0" applyNumberFormat="1" applyFont="1" applyBorder="1" applyAlignment="1">
      <alignment horizontal="center" wrapText="1"/>
    </xf>
    <xf numFmtId="0" fontId="14" fillId="0" borderId="0" xfId="0" applyFont="1" applyBorder="1" applyAlignment="1">
      <alignment horizontal="left"/>
    </xf>
    <xf numFmtId="3" fontId="14" fillId="0" borderId="19" xfId="0" applyNumberFormat="1" applyFont="1" applyBorder="1" applyAlignment="1">
      <alignment/>
    </xf>
    <xf numFmtId="3" fontId="14" fillId="0" borderId="20" xfId="0" applyNumberFormat="1" applyFont="1" applyBorder="1" applyAlignment="1">
      <alignment/>
    </xf>
    <xf numFmtId="3" fontId="14" fillId="0" borderId="20" xfId="0" applyNumberFormat="1" applyFont="1" applyBorder="1" applyAlignment="1">
      <alignment/>
    </xf>
    <xf numFmtId="49" fontId="12" fillId="0" borderId="0" xfId="0" applyNumberFormat="1" applyFont="1" applyBorder="1" applyAlignment="1">
      <alignment/>
    </xf>
    <xf numFmtId="3" fontId="14" fillId="0" borderId="20" xfId="0" applyNumberFormat="1" applyFont="1" applyBorder="1" applyAlignment="1">
      <alignment horizontal="center"/>
    </xf>
    <xf numFmtId="3" fontId="12" fillId="24" borderId="0" xfId="0" applyNumberFormat="1" applyFont="1" applyFill="1" applyBorder="1" applyAlignment="1">
      <alignment horizontal="center"/>
    </xf>
    <xf numFmtId="4" fontId="14" fillId="24" borderId="0" xfId="0" applyNumberFormat="1" applyFont="1" applyFill="1" applyBorder="1" applyAlignment="1" quotePrefix="1">
      <alignment horizontal="right"/>
    </xf>
    <xf numFmtId="4" fontId="14" fillId="24" borderId="0" xfId="0" applyNumberFormat="1" applyFont="1" applyFill="1" applyBorder="1" applyAlignment="1">
      <alignment/>
    </xf>
    <xf numFmtId="3" fontId="14" fillId="24" borderId="0" xfId="0" applyNumberFormat="1" applyFont="1" applyFill="1" applyBorder="1" applyAlignment="1">
      <alignment/>
    </xf>
    <xf numFmtId="4" fontId="12" fillId="24" borderId="0" xfId="0" applyNumberFormat="1" applyFont="1" applyFill="1" applyBorder="1" applyAlignment="1">
      <alignment/>
    </xf>
    <xf numFmtId="3" fontId="12" fillId="24" borderId="0" xfId="0" applyNumberFormat="1" applyFont="1" applyFill="1" applyBorder="1" applyAlignment="1">
      <alignment/>
    </xf>
    <xf numFmtId="3" fontId="9" fillId="24" borderId="0" xfId="0" applyNumberFormat="1" applyFont="1" applyFill="1" applyBorder="1" applyAlignment="1">
      <alignment/>
    </xf>
    <xf numFmtId="3" fontId="10" fillId="24" borderId="21" xfId="0" applyNumberFormat="1" applyFont="1" applyFill="1" applyBorder="1" applyAlignment="1">
      <alignment/>
    </xf>
    <xf numFmtId="4" fontId="10" fillId="24" borderId="0" xfId="0" applyNumberFormat="1" applyFont="1" applyFill="1" applyBorder="1" applyAlignment="1">
      <alignment/>
    </xf>
    <xf numFmtId="4" fontId="9" fillId="24" borderId="0" xfId="0" applyNumberFormat="1" applyFont="1" applyFill="1" applyBorder="1" applyAlignment="1">
      <alignment/>
    </xf>
    <xf numFmtId="3" fontId="13" fillId="24" borderId="0" xfId="0" applyNumberFormat="1" applyFont="1" applyFill="1" applyBorder="1" applyAlignment="1">
      <alignment horizontal="center" vertical="center"/>
    </xf>
    <xf numFmtId="4" fontId="10" fillId="24" borderId="21" xfId="0" applyNumberFormat="1" applyFont="1" applyFill="1" applyBorder="1" applyAlignment="1">
      <alignment/>
    </xf>
    <xf numFmtId="3" fontId="10" fillId="24" borderId="22" xfId="0" applyNumberFormat="1" applyFont="1" applyFill="1" applyBorder="1" applyAlignment="1">
      <alignment/>
    </xf>
    <xf numFmtId="3" fontId="12" fillId="0" borderId="0" xfId="0" applyNumberFormat="1" applyFont="1" applyBorder="1" applyAlignment="1">
      <alignment horizontal="center" wrapText="1"/>
    </xf>
    <xf numFmtId="3" fontId="14" fillId="0" borderId="0" xfId="0" applyNumberFormat="1" applyFont="1" applyBorder="1" applyAlignment="1">
      <alignment/>
    </xf>
    <xf numFmtId="4" fontId="0" fillId="0" borderId="0" xfId="0" applyNumberFormat="1" applyFont="1" applyBorder="1" applyAlignment="1">
      <alignment/>
    </xf>
    <xf numFmtId="4" fontId="1" fillId="0" borderId="0" xfId="0" applyNumberFormat="1" applyFont="1" applyBorder="1" applyAlignment="1">
      <alignment/>
    </xf>
    <xf numFmtId="3" fontId="1" fillId="0" borderId="0" xfId="0" applyNumberFormat="1" applyFont="1" applyBorder="1" applyAlignment="1">
      <alignment/>
    </xf>
    <xf numFmtId="3" fontId="0" fillId="0" borderId="0" xfId="0" applyNumberFormat="1" applyFont="1" applyBorder="1" applyAlignment="1">
      <alignment vertical="justify"/>
    </xf>
    <xf numFmtId="4" fontId="0" fillId="0" borderId="0" xfId="0" applyNumberFormat="1" applyFont="1" applyBorder="1" applyAlignment="1">
      <alignment vertical="justify"/>
    </xf>
    <xf numFmtId="3" fontId="5" fillId="0" borderId="0" xfId="0" applyNumberFormat="1" applyFont="1" applyBorder="1" applyAlignment="1">
      <alignment vertical="justify"/>
    </xf>
    <xf numFmtId="4" fontId="5" fillId="0" borderId="0" xfId="0" applyNumberFormat="1" applyFont="1" applyBorder="1" applyAlignment="1">
      <alignment vertical="justify"/>
    </xf>
    <xf numFmtId="4" fontId="8" fillId="0" borderId="0" xfId="0" applyNumberFormat="1" applyFont="1" applyBorder="1" applyAlignment="1">
      <alignment/>
    </xf>
    <xf numFmtId="3" fontId="14" fillId="0" borderId="12" xfId="0" applyNumberFormat="1" applyFont="1" applyBorder="1" applyAlignment="1">
      <alignment horizontal="left" indent="1"/>
    </xf>
    <xf numFmtId="3" fontId="14" fillId="0" borderId="12" xfId="0" applyNumberFormat="1" applyFont="1" applyFill="1" applyBorder="1" applyAlignment="1">
      <alignment/>
    </xf>
    <xf numFmtId="3" fontId="14" fillId="0" borderId="12" xfId="0" applyNumberFormat="1" applyFont="1" applyBorder="1" applyAlignment="1">
      <alignment/>
    </xf>
    <xf numFmtId="3" fontId="14" fillId="0" borderId="12" xfId="0" applyNumberFormat="1" applyFont="1" applyBorder="1" applyAlignment="1">
      <alignment horizontal="left" wrapText="1"/>
    </xf>
    <xf numFmtId="3" fontId="14" fillId="0" borderId="12" xfId="0" applyNumberFormat="1" applyFont="1" applyBorder="1" applyAlignment="1">
      <alignment/>
    </xf>
    <xf numFmtId="3" fontId="9" fillId="0" borderId="12" xfId="0" applyNumberFormat="1" applyFont="1" applyBorder="1" applyAlignment="1">
      <alignment/>
    </xf>
    <xf numFmtId="3" fontId="10" fillId="24" borderId="23" xfId="0" applyNumberFormat="1" applyFont="1" applyFill="1" applyBorder="1" applyAlignment="1">
      <alignment/>
    </xf>
    <xf numFmtId="4" fontId="14" fillId="0" borderId="12" xfId="0" applyNumberFormat="1" applyFont="1" applyBorder="1" applyAlignment="1">
      <alignment/>
    </xf>
    <xf numFmtId="4" fontId="14" fillId="0" borderId="12" xfId="0" applyNumberFormat="1" applyFont="1" applyFill="1" applyBorder="1" applyAlignment="1">
      <alignment/>
    </xf>
    <xf numFmtId="4" fontId="14" fillId="0" borderId="12" xfId="0" applyNumberFormat="1" applyFont="1" applyBorder="1" applyAlignment="1" quotePrefix="1">
      <alignment horizontal="right"/>
    </xf>
    <xf numFmtId="4" fontId="14" fillId="0" borderId="12" xfId="0" applyNumberFormat="1" applyFont="1" applyFill="1" applyBorder="1" applyAlignment="1">
      <alignment vertical="justify"/>
    </xf>
    <xf numFmtId="0" fontId="22" fillId="0" borderId="0" xfId="0" applyFont="1" applyBorder="1" applyAlignment="1">
      <alignment horizontal="center"/>
    </xf>
    <xf numFmtId="0" fontId="19" fillId="0" borderId="0" xfId="0" applyFont="1" applyBorder="1" applyAlignment="1">
      <alignment/>
    </xf>
    <xf numFmtId="3" fontId="15" fillId="0" borderId="20" xfId="0" applyNumberFormat="1" applyFont="1" applyFill="1" applyBorder="1" applyAlignment="1">
      <alignment/>
    </xf>
    <xf numFmtId="3" fontId="14" fillId="0" borderId="20" xfId="0" applyNumberFormat="1" applyFont="1" applyFill="1" applyBorder="1" applyAlignment="1">
      <alignment/>
    </xf>
    <xf numFmtId="3" fontId="9" fillId="24" borderId="0" xfId="0" applyNumberFormat="1" applyFont="1" applyFill="1" applyAlignment="1">
      <alignment/>
    </xf>
    <xf numFmtId="3" fontId="12" fillId="24" borderId="0" xfId="0" applyNumberFormat="1" applyFont="1" applyFill="1" applyBorder="1" applyAlignment="1">
      <alignment horizontal="center" wrapText="1"/>
    </xf>
    <xf numFmtId="3" fontId="14" fillId="24" borderId="0" xfId="0" applyNumberFormat="1" applyFont="1" applyFill="1" applyAlignment="1">
      <alignment/>
    </xf>
    <xf numFmtId="4" fontId="14" fillId="24" borderId="0" xfId="0" applyNumberFormat="1" applyFont="1" applyFill="1" applyAlignment="1" quotePrefix="1">
      <alignment horizontal="right"/>
    </xf>
    <xf numFmtId="4" fontId="14" fillId="24" borderId="0" xfId="0" applyNumberFormat="1" applyFont="1" applyFill="1" applyAlignment="1">
      <alignment/>
    </xf>
    <xf numFmtId="0" fontId="14" fillId="24" borderId="0" xfId="0" applyFont="1" applyFill="1" applyAlignment="1">
      <alignment/>
    </xf>
    <xf numFmtId="4" fontId="14" fillId="24" borderId="0" xfId="0" applyNumberFormat="1" applyFont="1" applyFill="1" applyBorder="1" applyAlignment="1">
      <alignment vertical="justify"/>
    </xf>
    <xf numFmtId="3" fontId="12" fillId="24" borderId="0" xfId="0" applyNumberFormat="1" applyFont="1" applyFill="1" applyAlignment="1">
      <alignment/>
    </xf>
    <xf numFmtId="4" fontId="10" fillId="24" borderId="0" xfId="0" applyNumberFormat="1" applyFont="1" applyFill="1" applyAlignment="1">
      <alignment/>
    </xf>
    <xf numFmtId="3" fontId="10" fillId="24" borderId="0" xfId="0" applyNumberFormat="1" applyFont="1" applyFill="1" applyAlignment="1">
      <alignment/>
    </xf>
    <xf numFmtId="3" fontId="13" fillId="24" borderId="0" xfId="0" applyNumberFormat="1" applyFont="1" applyFill="1" applyBorder="1" applyAlignment="1">
      <alignment horizontal="center" wrapText="1"/>
    </xf>
    <xf numFmtId="3" fontId="5" fillId="24" borderId="0" xfId="0" applyNumberFormat="1" applyFont="1" applyFill="1" applyAlignment="1">
      <alignment/>
    </xf>
    <xf numFmtId="3" fontId="20" fillId="24" borderId="12" xfId="0" applyNumberFormat="1" applyFont="1" applyFill="1" applyBorder="1" applyAlignment="1">
      <alignment horizontal="center"/>
    </xf>
    <xf numFmtId="3" fontId="20" fillId="24" borderId="0" xfId="0" applyNumberFormat="1" applyFont="1" applyFill="1" applyBorder="1" applyAlignment="1">
      <alignment horizontal="center"/>
    </xf>
    <xf numFmtId="0" fontId="0" fillId="0" borderId="0" xfId="0" applyBorder="1" applyAlignment="1">
      <alignment/>
    </xf>
    <xf numFmtId="0" fontId="21" fillId="0" borderId="0" xfId="0" applyFont="1" applyBorder="1" applyAlignment="1">
      <alignment horizontal="center"/>
    </xf>
    <xf numFmtId="0" fontId="24" fillId="0" borderId="0" xfId="0" applyFont="1" applyAlignment="1">
      <alignment horizontal="center" vertical="top" wrapText="1"/>
    </xf>
    <xf numFmtId="0" fontId="24" fillId="0" borderId="0" xfId="0" applyFont="1" applyBorder="1" applyAlignment="1">
      <alignment horizontal="center"/>
    </xf>
    <xf numFmtId="0" fontId="22" fillId="0" borderId="0" xfId="0" applyFont="1" applyAlignment="1">
      <alignment horizontal="center"/>
    </xf>
    <xf numFmtId="0" fontId="18" fillId="0" borderId="0" xfId="0" applyFont="1" applyBorder="1" applyAlignment="1">
      <alignment horizontal="center"/>
    </xf>
    <xf numFmtId="0" fontId="22" fillId="0" borderId="0" xfId="0" applyFont="1" applyAlignment="1">
      <alignment horizontal="center" vertical="top"/>
    </xf>
    <xf numFmtId="3" fontId="25" fillId="0" borderId="20" xfId="0" applyNumberFormat="1" applyFont="1" applyFill="1" applyBorder="1" applyAlignment="1">
      <alignment/>
    </xf>
    <xf numFmtId="3" fontId="15" fillId="0" borderId="0" xfId="0" applyNumberFormat="1" applyFont="1" applyBorder="1" applyAlignment="1">
      <alignment/>
    </xf>
    <xf numFmtId="3" fontId="14" fillId="0" borderId="0" xfId="0" applyNumberFormat="1" applyFont="1" applyFill="1" applyBorder="1" applyAlignment="1">
      <alignment/>
    </xf>
    <xf numFmtId="4" fontId="14" fillId="0" borderId="17" xfId="0" applyNumberFormat="1" applyFont="1" applyBorder="1" applyAlignment="1">
      <alignment/>
    </xf>
    <xf numFmtId="4" fontId="14" fillId="0" borderId="0" xfId="0" applyNumberFormat="1" applyFont="1" applyBorder="1" applyAlignment="1">
      <alignment horizontal="right" vertical="center"/>
    </xf>
    <xf numFmtId="3" fontId="14" fillId="0" borderId="0" xfId="0" applyNumberFormat="1" applyFont="1" applyBorder="1" applyAlignment="1">
      <alignment horizontal="left"/>
    </xf>
    <xf numFmtId="4" fontId="14" fillId="0" borderId="0" xfId="0" applyNumberFormat="1" applyFont="1" applyBorder="1" applyAlignment="1" applyProtection="1">
      <alignment horizontal="left"/>
      <protection/>
    </xf>
    <xf numFmtId="4" fontId="15" fillId="0" borderId="0" xfId="0" applyNumberFormat="1" applyFont="1" applyBorder="1" applyAlignment="1" applyProtection="1">
      <alignment/>
      <protection/>
    </xf>
    <xf numFmtId="4" fontId="14" fillId="0" borderId="12" xfId="0" applyNumberFormat="1" applyFont="1" applyBorder="1" applyAlignment="1">
      <alignment/>
    </xf>
    <xf numFmtId="4" fontId="14" fillId="0" borderId="16" xfId="0" applyNumberFormat="1" applyFont="1" applyFill="1" applyBorder="1" applyAlignment="1">
      <alignment/>
    </xf>
    <xf numFmtId="3" fontId="14" fillId="0" borderId="17" xfId="0" applyNumberFormat="1" applyFont="1" applyBorder="1" applyAlignment="1">
      <alignment/>
    </xf>
    <xf numFmtId="4" fontId="9" fillId="0" borderId="0" xfId="0" applyNumberFormat="1" applyFont="1" applyBorder="1" applyAlignment="1" applyProtection="1">
      <alignment horizontal="centerContinuous" wrapText="1"/>
      <protection/>
    </xf>
    <xf numFmtId="4" fontId="27" fillId="0" borderId="0" xfId="0" applyNumberFormat="1" applyFont="1" applyBorder="1" applyAlignment="1" applyProtection="1">
      <alignment horizontal="left"/>
      <protection/>
    </xf>
    <xf numFmtId="0" fontId="28" fillId="0" borderId="0" xfId="0" applyFont="1" applyBorder="1" applyAlignment="1">
      <alignment vertical="center"/>
    </xf>
    <xf numFmtId="4" fontId="29" fillId="0" borderId="0" xfId="0" applyNumberFormat="1" applyFont="1" applyBorder="1" applyAlignment="1">
      <alignment vertical="center"/>
    </xf>
    <xf numFmtId="0" fontId="0" fillId="0" borderId="0" xfId="0" applyBorder="1" applyAlignment="1">
      <alignment vertical="center"/>
    </xf>
    <xf numFmtId="4" fontId="27" fillId="0" borderId="0" xfId="0" applyNumberFormat="1" applyFont="1" applyBorder="1" applyAlignment="1">
      <alignment vertical="center"/>
    </xf>
    <xf numFmtId="4" fontId="28" fillId="0" borderId="0" xfId="0" applyNumberFormat="1" applyFont="1" applyBorder="1" applyAlignment="1" applyProtection="1">
      <alignment horizontal="right"/>
      <protection/>
    </xf>
    <xf numFmtId="4" fontId="27" fillId="0" borderId="0" xfId="0" applyNumberFormat="1" applyFont="1" applyBorder="1" applyAlignment="1" applyProtection="1">
      <alignment horizontal="right"/>
      <protection/>
    </xf>
    <xf numFmtId="4" fontId="30" fillId="0" borderId="0" xfId="0" applyNumberFormat="1" applyFont="1" applyBorder="1" applyAlignment="1" applyProtection="1">
      <alignment horizontal="left"/>
      <protection/>
    </xf>
    <xf numFmtId="0" fontId="28" fillId="0" borderId="0" xfId="0" applyFont="1" applyBorder="1" applyAlignment="1">
      <alignment horizontal="left" vertical="center"/>
    </xf>
    <xf numFmtId="3" fontId="27" fillId="0" borderId="0" xfId="0" applyNumberFormat="1" applyFont="1" applyBorder="1" applyAlignment="1">
      <alignment/>
    </xf>
    <xf numFmtId="0" fontId="26" fillId="0" borderId="0" xfId="0" applyFont="1" applyBorder="1" applyAlignment="1">
      <alignment vertical="center"/>
    </xf>
    <xf numFmtId="4" fontId="27" fillId="0" borderId="0" xfId="0" applyNumberFormat="1" applyFont="1" applyBorder="1" applyAlignment="1" applyProtection="1">
      <alignment vertical="center"/>
      <protection/>
    </xf>
    <xf numFmtId="0" fontId="29" fillId="0" borderId="0" xfId="0" applyFont="1" applyBorder="1" applyAlignment="1">
      <alignment vertical="center"/>
    </xf>
    <xf numFmtId="0" fontId="32" fillId="0" borderId="0" xfId="0" applyFont="1" applyBorder="1" applyAlignment="1">
      <alignment horizontal="left" vertical="center"/>
    </xf>
    <xf numFmtId="4" fontId="30" fillId="0" borderId="0" xfId="0" applyNumberFormat="1" applyFont="1" applyBorder="1" applyAlignment="1">
      <alignment/>
    </xf>
    <xf numFmtId="0" fontId="14" fillId="0" borderId="12" xfId="0" applyFont="1" applyFill="1" applyBorder="1" applyAlignment="1">
      <alignment/>
    </xf>
    <xf numFmtId="0" fontId="33" fillId="0" borderId="0" xfId="0" applyFont="1" applyBorder="1" applyAlignment="1">
      <alignment horizontal="left" vertical="center"/>
    </xf>
    <xf numFmtId="4" fontId="34" fillId="0" borderId="0" xfId="0" applyNumberFormat="1" applyFont="1" applyBorder="1" applyAlignment="1">
      <alignment vertical="center"/>
    </xf>
    <xf numFmtId="4" fontId="33" fillId="0" borderId="0" xfId="0" applyNumberFormat="1" applyFont="1" applyBorder="1" applyAlignment="1" applyProtection="1">
      <alignment horizontal="right"/>
      <protection/>
    </xf>
    <xf numFmtId="4" fontId="35" fillId="0" borderId="11" xfId="0" applyNumberFormat="1" applyFont="1" applyBorder="1" applyAlignment="1">
      <alignment vertical="center"/>
    </xf>
    <xf numFmtId="0" fontId="34" fillId="0" borderId="0" xfId="0" applyFont="1" applyBorder="1" applyAlignment="1">
      <alignment vertical="center"/>
    </xf>
    <xf numFmtId="4" fontId="12" fillId="0" borderId="0" xfId="0" applyNumberFormat="1" applyFont="1" applyBorder="1" applyAlignment="1">
      <alignment/>
    </xf>
    <xf numFmtId="4" fontId="12" fillId="0" borderId="0" xfId="0" applyNumberFormat="1" applyFont="1" applyBorder="1" applyAlignment="1" applyProtection="1">
      <alignment horizontal="center" vertical="center" wrapText="1"/>
      <protection/>
    </xf>
    <xf numFmtId="3" fontId="12" fillId="0" borderId="20" xfId="0" applyNumberFormat="1" applyFont="1" applyBorder="1" applyAlignment="1">
      <alignment horizontal="right"/>
    </xf>
    <xf numFmtId="4" fontId="28" fillId="0" borderId="0" xfId="0" applyNumberFormat="1" applyFont="1" applyBorder="1" applyAlignment="1">
      <alignment horizontal="right"/>
    </xf>
    <xf numFmtId="4" fontId="31" fillId="0" borderId="0" xfId="0" applyNumberFormat="1" applyFont="1" applyBorder="1" applyAlignment="1">
      <alignment vertical="center"/>
    </xf>
    <xf numFmtId="3" fontId="5" fillId="24" borderId="24" xfId="0" applyNumberFormat="1" applyFont="1" applyFill="1" applyBorder="1" applyAlignment="1">
      <alignment/>
    </xf>
    <xf numFmtId="3" fontId="5" fillId="24" borderId="25" xfId="0" applyNumberFormat="1" applyFont="1" applyFill="1" applyBorder="1" applyAlignment="1">
      <alignment/>
    </xf>
    <xf numFmtId="3" fontId="5" fillId="24" borderId="26" xfId="0" applyNumberFormat="1" applyFont="1" applyFill="1" applyBorder="1" applyAlignment="1">
      <alignment/>
    </xf>
    <xf numFmtId="3" fontId="5" fillId="24" borderId="27" xfId="0" applyNumberFormat="1" applyFont="1" applyFill="1" applyBorder="1" applyAlignment="1">
      <alignment/>
    </xf>
    <xf numFmtId="3" fontId="20" fillId="24" borderId="28" xfId="0" applyNumberFormat="1" applyFont="1" applyFill="1" applyBorder="1" applyAlignment="1">
      <alignment horizontal="center"/>
    </xf>
    <xf numFmtId="3" fontId="14" fillId="0" borderId="28" xfId="0" applyNumberFormat="1" applyFont="1" applyFill="1" applyBorder="1" applyAlignment="1">
      <alignment/>
    </xf>
    <xf numFmtId="4" fontId="12" fillId="0" borderId="28" xfId="0" applyNumberFormat="1" applyFont="1" applyFill="1" applyBorder="1" applyAlignment="1">
      <alignment/>
    </xf>
    <xf numFmtId="4" fontId="15" fillId="0" borderId="28" xfId="0" applyNumberFormat="1" applyFont="1" applyFill="1" applyBorder="1" applyAlignment="1">
      <alignment/>
    </xf>
    <xf numFmtId="4" fontId="14" fillId="0" borderId="29" xfId="0" applyNumberFormat="1" applyFont="1" applyBorder="1" applyAlignment="1">
      <alignment/>
    </xf>
    <xf numFmtId="4" fontId="14" fillId="0" borderId="28" xfId="0" applyNumberFormat="1" applyFont="1" applyBorder="1" applyAlignment="1">
      <alignment/>
    </xf>
    <xf numFmtId="4" fontId="14" fillId="0" borderId="28" xfId="0" applyNumberFormat="1" applyFont="1" applyFill="1" applyBorder="1" applyAlignment="1">
      <alignment/>
    </xf>
    <xf numFmtId="4" fontId="14" fillId="0" borderId="29" xfId="0" applyNumberFormat="1" applyFont="1" applyFill="1" applyBorder="1" applyAlignment="1">
      <alignment/>
    </xf>
    <xf numFmtId="4" fontId="14" fillId="0" borderId="30" xfId="0" applyNumberFormat="1" applyFont="1" applyFill="1" applyBorder="1" applyAlignment="1">
      <alignment/>
    </xf>
    <xf numFmtId="3" fontId="14" fillId="0" borderId="28" xfId="0" applyNumberFormat="1" applyFont="1" applyBorder="1" applyAlignment="1">
      <alignment/>
    </xf>
    <xf numFmtId="3" fontId="14" fillId="0" borderId="31" xfId="0" applyNumberFormat="1" applyFont="1" applyBorder="1" applyAlignment="1">
      <alignment/>
    </xf>
    <xf numFmtId="4" fontId="14" fillId="0" borderId="32" xfId="0" applyNumberFormat="1" applyFont="1" applyBorder="1" applyAlignment="1">
      <alignment/>
    </xf>
    <xf numFmtId="4" fontId="12" fillId="0" borderId="28" xfId="0" applyNumberFormat="1" applyFont="1" applyBorder="1" applyAlignment="1">
      <alignment/>
    </xf>
    <xf numFmtId="4" fontId="15" fillId="0" borderId="28" xfId="0" applyNumberFormat="1" applyFont="1" applyBorder="1" applyAlignment="1">
      <alignment/>
    </xf>
    <xf numFmtId="4" fontId="14" fillId="0" borderId="30" xfId="0" applyNumberFormat="1" applyFont="1" applyBorder="1" applyAlignment="1">
      <alignment/>
    </xf>
    <xf numFmtId="4" fontId="12" fillId="0" borderId="33" xfId="0" applyNumberFormat="1" applyFont="1" applyBorder="1" applyAlignment="1">
      <alignment/>
    </xf>
    <xf numFmtId="4" fontId="9" fillId="0" borderId="28" xfId="0" applyNumberFormat="1" applyFont="1" applyBorder="1" applyAlignment="1">
      <alignment/>
    </xf>
    <xf numFmtId="3" fontId="10" fillId="24" borderId="34" xfId="0" applyNumberFormat="1" applyFont="1" applyFill="1" applyBorder="1" applyAlignment="1">
      <alignment/>
    </xf>
    <xf numFmtId="3" fontId="10" fillId="0" borderId="28" xfId="0" applyNumberFormat="1" applyFont="1" applyBorder="1" applyAlignment="1">
      <alignment/>
    </xf>
    <xf numFmtId="4" fontId="12" fillId="0" borderId="28" xfId="0" applyNumberFormat="1" applyFont="1" applyBorder="1" applyAlignment="1" applyProtection="1">
      <alignment horizontal="center" vertical="center" wrapText="1"/>
      <protection/>
    </xf>
    <xf numFmtId="4" fontId="34" fillId="0" borderId="28" xfId="0" applyNumberFormat="1" applyFont="1" applyBorder="1" applyAlignment="1">
      <alignment vertical="center"/>
    </xf>
    <xf numFmtId="4" fontId="33" fillId="0" borderId="28" xfId="0" applyNumberFormat="1" applyFont="1" applyBorder="1" applyAlignment="1" applyProtection="1">
      <alignment horizontal="right"/>
      <protection/>
    </xf>
    <xf numFmtId="4" fontId="33" fillId="0" borderId="28" xfId="0" applyNumberFormat="1" applyFont="1" applyBorder="1" applyAlignment="1">
      <alignment horizontal="right"/>
    </xf>
    <xf numFmtId="3" fontId="12" fillId="0" borderId="0" xfId="0" applyNumberFormat="1" applyFont="1" applyBorder="1" applyAlignment="1">
      <alignment horizontal="right"/>
    </xf>
    <xf numFmtId="4" fontId="14" fillId="0" borderId="31" xfId="0" applyNumberFormat="1" applyFont="1" applyBorder="1" applyAlignment="1">
      <alignment/>
    </xf>
    <xf numFmtId="4" fontId="35" fillId="0" borderId="33" xfId="0" applyNumberFormat="1" applyFont="1" applyBorder="1" applyAlignment="1">
      <alignment vertical="center"/>
    </xf>
    <xf numFmtId="0" fontId="34" fillId="0" borderId="28" xfId="0" applyFont="1" applyBorder="1" applyAlignment="1">
      <alignment vertical="center"/>
    </xf>
    <xf numFmtId="4" fontId="12" fillId="0" borderId="28" xfId="0" applyNumberFormat="1" applyFont="1" applyBorder="1" applyAlignment="1">
      <alignment/>
    </xf>
    <xf numFmtId="3" fontId="14" fillId="0" borderId="28" xfId="0" applyNumberFormat="1" applyFont="1" applyBorder="1" applyAlignment="1">
      <alignment/>
    </xf>
    <xf numFmtId="3" fontId="14" fillId="0" borderId="28" xfId="0" applyNumberFormat="1" applyFont="1" applyBorder="1" applyAlignment="1">
      <alignment horizontal="center"/>
    </xf>
    <xf numFmtId="3" fontId="5" fillId="24" borderId="35" xfId="0" applyNumberFormat="1" applyFont="1" applyFill="1" applyBorder="1" applyAlignment="1">
      <alignment/>
    </xf>
    <xf numFmtId="3" fontId="19" fillId="0" borderId="36" xfId="0" applyNumberFormat="1" applyFont="1" applyBorder="1" applyAlignment="1">
      <alignment/>
    </xf>
    <xf numFmtId="4" fontId="19" fillId="0" borderId="37" xfId="0" applyNumberFormat="1" applyFont="1" applyBorder="1" applyAlignment="1">
      <alignment/>
    </xf>
    <xf numFmtId="4" fontId="19" fillId="0" borderId="38" xfId="0" applyNumberFormat="1" applyFont="1" applyBorder="1" applyAlignment="1">
      <alignment/>
    </xf>
    <xf numFmtId="4" fontId="19" fillId="0" borderId="39" xfId="0" applyNumberFormat="1" applyFont="1" applyBorder="1" applyAlignment="1">
      <alignment/>
    </xf>
    <xf numFmtId="4" fontId="19" fillId="24" borderId="37" xfId="0" applyNumberFormat="1" applyFont="1" applyFill="1" applyBorder="1" applyAlignment="1">
      <alignment/>
    </xf>
    <xf numFmtId="3" fontId="19" fillId="0" borderId="40" xfId="0" applyNumberFormat="1" applyFont="1" applyBorder="1" applyAlignment="1">
      <alignment/>
    </xf>
    <xf numFmtId="3" fontId="19" fillId="0" borderId="41" xfId="0" applyNumberFormat="1" applyFont="1" applyBorder="1" applyAlignment="1">
      <alignment/>
    </xf>
    <xf numFmtId="3" fontId="9" fillId="0" borderId="28" xfId="0" applyNumberFormat="1" applyFont="1" applyBorder="1" applyAlignment="1">
      <alignment horizontal="center" wrapText="1"/>
    </xf>
    <xf numFmtId="3" fontId="18" fillId="0" borderId="12" xfId="0" applyNumberFormat="1" applyFont="1" applyBorder="1" applyAlignment="1">
      <alignment horizontal="center"/>
    </xf>
    <xf numFmtId="0" fontId="21" fillId="0" borderId="0" xfId="0" applyFont="1" applyBorder="1" applyAlignment="1">
      <alignment horizontal="center"/>
    </xf>
    <xf numFmtId="0" fontId="0" fillId="0" borderId="0" xfId="0" applyBorder="1" applyAlignment="1">
      <alignment/>
    </xf>
    <xf numFmtId="0" fontId="21" fillId="0" borderId="0" xfId="0" applyFont="1" applyAlignment="1">
      <alignment horizontal="center" vertical="center"/>
    </xf>
    <xf numFmtId="0" fontId="0" fillId="0" borderId="0" xfId="0" applyAlignment="1">
      <alignment horizontal="center" vertical="center"/>
    </xf>
    <xf numFmtId="0" fontId="22" fillId="0" borderId="0" xfId="0" applyFont="1" applyBorder="1" applyAlignment="1">
      <alignment horizontal="center"/>
    </xf>
    <xf numFmtId="0" fontId="19" fillId="0" borderId="0" xfId="0" applyFont="1" applyBorder="1" applyAlignment="1">
      <alignment/>
    </xf>
    <xf numFmtId="3" fontId="9" fillId="0" borderId="42" xfId="0" applyNumberFormat="1" applyFont="1" applyBorder="1" applyAlignment="1">
      <alignment horizontal="center"/>
    </xf>
    <xf numFmtId="3" fontId="9" fillId="0" borderId="43" xfId="0" applyNumberFormat="1" applyFont="1" applyBorder="1" applyAlignment="1">
      <alignment horizontal="center"/>
    </xf>
    <xf numFmtId="3" fontId="9" fillId="0" borderId="44" xfId="0" applyNumberFormat="1" applyFont="1" applyBorder="1" applyAlignment="1">
      <alignment horizontal="center"/>
    </xf>
    <xf numFmtId="3" fontId="12" fillId="0" borderId="20" xfId="0" applyNumberFormat="1" applyFont="1" applyBorder="1" applyAlignment="1">
      <alignment horizontal="center"/>
    </xf>
    <xf numFmtId="3" fontId="12" fillId="0" borderId="0" xfId="0" applyNumberFormat="1" applyFont="1" applyBorder="1" applyAlignment="1">
      <alignment horizontal="center"/>
    </xf>
    <xf numFmtId="3" fontId="12" fillId="0" borderId="28" xfId="0" applyNumberFormat="1" applyFont="1" applyBorder="1" applyAlignment="1">
      <alignment horizontal="center"/>
    </xf>
    <xf numFmtId="3" fontId="14" fillId="0" borderId="20" xfId="0" applyNumberFormat="1" applyFont="1" applyBorder="1" applyAlignment="1">
      <alignment horizontal="center"/>
    </xf>
    <xf numFmtId="3" fontId="14" fillId="0" borderId="0" xfId="0" applyNumberFormat="1" applyFont="1" applyBorder="1" applyAlignment="1">
      <alignment horizontal="center"/>
    </xf>
    <xf numFmtId="3" fontId="14" fillId="0" borderId="28" xfId="0" applyNumberFormat="1" applyFont="1" applyBorder="1" applyAlignment="1">
      <alignment horizontal="center"/>
    </xf>
    <xf numFmtId="3" fontId="14" fillId="0" borderId="20" xfId="0" applyNumberFormat="1" applyFont="1" applyBorder="1" applyAlignment="1">
      <alignment horizontal="left"/>
    </xf>
    <xf numFmtId="3" fontId="14" fillId="0" borderId="0" xfId="0" applyNumberFormat="1" applyFont="1" applyBorder="1" applyAlignment="1">
      <alignment horizontal="left"/>
    </xf>
    <xf numFmtId="3" fontId="14" fillId="0" borderId="28" xfId="0" applyNumberFormat="1" applyFont="1" applyBorder="1" applyAlignment="1">
      <alignment horizontal="left"/>
    </xf>
    <xf numFmtId="3" fontId="12" fillId="0" borderId="0" xfId="0" applyNumberFormat="1" applyFont="1" applyBorder="1" applyAlignment="1">
      <alignment horizontal="center" wrapText="1"/>
    </xf>
    <xf numFmtId="3" fontId="18" fillId="0" borderId="45" xfId="0" applyNumberFormat="1" applyFont="1" applyBorder="1" applyAlignment="1">
      <alignment horizontal="center"/>
    </xf>
    <xf numFmtId="3" fontId="18" fillId="0" borderId="43" xfId="0" applyNumberFormat="1" applyFont="1" applyBorder="1" applyAlignment="1">
      <alignment horizontal="center"/>
    </xf>
    <xf numFmtId="3" fontId="18" fillId="0" borderId="46" xfId="0" applyNumberFormat="1" applyFont="1" applyBorder="1" applyAlignment="1">
      <alignment horizontal="center"/>
    </xf>
    <xf numFmtId="3" fontId="9" fillId="0" borderId="0" xfId="0" applyNumberFormat="1" applyFont="1" applyBorder="1" applyAlignment="1">
      <alignment horizontal="center"/>
    </xf>
    <xf numFmtId="3" fontId="18" fillId="0" borderId="0" xfId="0" applyNumberFormat="1" applyFont="1" applyBorder="1" applyAlignment="1">
      <alignment horizontal="center"/>
    </xf>
    <xf numFmtId="3" fontId="18" fillId="0" borderId="19" xfId="0" applyNumberFormat="1" applyFont="1" applyBorder="1" applyAlignment="1">
      <alignment horizontal="center"/>
    </xf>
    <xf numFmtId="3" fontId="13" fillId="0" borderId="0" xfId="0" applyNumberFormat="1" applyFont="1" applyBorder="1" applyAlignment="1">
      <alignment horizontal="center" vertical="center" wrapText="1"/>
    </xf>
    <xf numFmtId="3" fontId="13" fillId="0" borderId="0" xfId="0" applyNumberFormat="1" applyFont="1" applyBorder="1" applyAlignment="1">
      <alignment horizontal="center" vertical="center"/>
    </xf>
    <xf numFmtId="3" fontId="13" fillId="0" borderId="19" xfId="0" applyNumberFormat="1" applyFont="1" applyBorder="1" applyAlignment="1">
      <alignment horizontal="center" vertical="center"/>
    </xf>
    <xf numFmtId="3" fontId="23" fillId="0" borderId="47" xfId="0" applyNumberFormat="1" applyFont="1" applyFill="1" applyBorder="1" applyAlignment="1">
      <alignment horizontal="center"/>
    </xf>
    <xf numFmtId="3" fontId="20" fillId="0" borderId="17" xfId="0" applyNumberFormat="1" applyFont="1" applyFill="1" applyBorder="1" applyAlignment="1">
      <alignment horizontal="center"/>
    </xf>
    <xf numFmtId="3" fontId="20" fillId="0" borderId="31" xfId="0" applyNumberFormat="1" applyFont="1" applyFill="1" applyBorder="1" applyAlignment="1">
      <alignment horizontal="center"/>
    </xf>
    <xf numFmtId="3" fontId="20" fillId="0" borderId="12" xfId="0" applyNumberFormat="1" applyFont="1" applyFill="1" applyBorder="1" applyAlignment="1">
      <alignment horizontal="center"/>
    </xf>
    <xf numFmtId="3" fontId="20" fillId="0" borderId="0" xfId="0" applyNumberFormat="1" applyFont="1" applyFill="1" applyBorder="1" applyAlignment="1">
      <alignment horizontal="center"/>
    </xf>
    <xf numFmtId="3" fontId="20" fillId="0" borderId="28" xfId="0" applyNumberFormat="1" applyFont="1" applyFill="1" applyBorder="1" applyAlignment="1">
      <alignment horizontal="center"/>
    </xf>
    <xf numFmtId="3" fontId="20" fillId="0" borderId="48" xfId="0" applyNumberFormat="1" applyFont="1" applyFill="1" applyBorder="1" applyAlignment="1">
      <alignment horizontal="center"/>
    </xf>
    <xf numFmtId="3" fontId="20" fillId="0" borderId="10" xfId="0" applyNumberFormat="1" applyFont="1" applyFill="1" applyBorder="1" applyAlignment="1">
      <alignment horizontal="center"/>
    </xf>
    <xf numFmtId="3" fontId="20" fillId="0" borderId="29" xfId="0" applyNumberFormat="1" applyFont="1" applyFill="1" applyBorder="1" applyAlignment="1">
      <alignment horizontal="center"/>
    </xf>
    <xf numFmtId="3" fontId="12" fillId="0" borderId="20" xfId="0" applyNumberFormat="1" applyFont="1" applyBorder="1" applyAlignment="1">
      <alignment horizontal="center"/>
    </xf>
    <xf numFmtId="3" fontId="12" fillId="0" borderId="0" xfId="0" applyNumberFormat="1" applyFont="1" applyBorder="1" applyAlignment="1">
      <alignment horizontal="center"/>
    </xf>
    <xf numFmtId="3" fontId="12" fillId="0" borderId="28" xfId="0" applyNumberFormat="1" applyFont="1" applyBorder="1" applyAlignment="1">
      <alignment horizontal="center"/>
    </xf>
    <xf numFmtId="4" fontId="12" fillId="0" borderId="20" xfId="0" applyNumberFormat="1" applyFont="1" applyBorder="1" applyAlignment="1">
      <alignment horizontal="left"/>
    </xf>
    <xf numFmtId="4" fontId="12" fillId="0" borderId="0" xfId="0" applyNumberFormat="1" applyFont="1" applyBorder="1" applyAlignment="1">
      <alignment horizontal="left"/>
    </xf>
    <xf numFmtId="4" fontId="12" fillId="0" borderId="28" xfId="0" applyNumberFormat="1" applyFont="1" applyBorder="1" applyAlignment="1">
      <alignment horizontal="left"/>
    </xf>
    <xf numFmtId="3" fontId="9" fillId="0" borderId="0" xfId="0" applyNumberFormat="1" applyFont="1" applyBorder="1" applyAlignment="1">
      <alignment horizont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110</xdr:row>
      <xdr:rowOff>0</xdr:rowOff>
    </xdr:from>
    <xdr:to>
      <xdr:col>16</xdr:col>
      <xdr:colOff>1085850</xdr:colOff>
      <xdr:row>110</xdr:row>
      <xdr:rowOff>28575</xdr:rowOff>
    </xdr:to>
    <xdr:sp fLocksText="0">
      <xdr:nvSpPr>
        <xdr:cNvPr id="1" name="Text Box 10"/>
        <xdr:cNvSpPr txBox="1">
          <a:spLocks noChangeArrowheads="1"/>
        </xdr:cNvSpPr>
      </xdr:nvSpPr>
      <xdr:spPr>
        <a:xfrm>
          <a:off x="238125" y="28898850"/>
          <a:ext cx="27393900" cy="28575"/>
        </a:xfrm>
        <a:prstGeom prst="rect">
          <a:avLst/>
        </a:prstGeom>
        <a:solidFill>
          <a:srgbClr val="FFFFFF"/>
        </a:solidFill>
        <a:ln w="9525" cmpd="sng">
          <a:noFill/>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1</xdr:col>
      <xdr:colOff>1838325</xdr:colOff>
      <xdr:row>148</xdr:row>
      <xdr:rowOff>57150</xdr:rowOff>
    </xdr:from>
    <xdr:to>
      <xdr:col>1</xdr:col>
      <xdr:colOff>4724400</xdr:colOff>
      <xdr:row>150</xdr:row>
      <xdr:rowOff>123825</xdr:rowOff>
    </xdr:to>
    <xdr:pic>
      <xdr:nvPicPr>
        <xdr:cNvPr id="2" name="Picture 14" descr="Member of FoF with symbol (287)"/>
        <xdr:cNvPicPr preferRelativeResize="1">
          <a:picLocks noChangeAspect="1"/>
        </xdr:cNvPicPr>
      </xdr:nvPicPr>
      <xdr:blipFill>
        <a:blip r:embed="rId1"/>
        <a:stretch>
          <a:fillRect/>
        </a:stretch>
      </xdr:blipFill>
      <xdr:spPr>
        <a:xfrm>
          <a:off x="1905000" y="37871400"/>
          <a:ext cx="2886075" cy="542925"/>
        </a:xfrm>
        <a:prstGeom prst="rect">
          <a:avLst/>
        </a:prstGeom>
        <a:noFill/>
        <a:ln w="9525" cmpd="sng">
          <a:noFill/>
        </a:ln>
      </xdr:spPr>
    </xdr:pic>
    <xdr:clientData/>
  </xdr:twoCellAnchor>
  <xdr:twoCellAnchor>
    <xdr:from>
      <xdr:col>1</xdr:col>
      <xdr:colOff>1962150</xdr:colOff>
      <xdr:row>141</xdr:row>
      <xdr:rowOff>171450</xdr:rowOff>
    </xdr:from>
    <xdr:to>
      <xdr:col>1</xdr:col>
      <xdr:colOff>4619625</xdr:colOff>
      <xdr:row>144</xdr:row>
      <xdr:rowOff>161925</xdr:rowOff>
    </xdr:to>
    <xdr:pic>
      <xdr:nvPicPr>
        <xdr:cNvPr id="3" name="Picture 7"/>
        <xdr:cNvPicPr preferRelativeResize="1">
          <a:picLocks noChangeAspect="1"/>
        </xdr:cNvPicPr>
      </xdr:nvPicPr>
      <xdr:blipFill>
        <a:blip r:embed="rId2"/>
        <a:stretch>
          <a:fillRect/>
        </a:stretch>
      </xdr:blipFill>
      <xdr:spPr>
        <a:xfrm>
          <a:off x="2028825" y="36318825"/>
          <a:ext cx="2657475" cy="704850"/>
        </a:xfrm>
        <a:prstGeom prst="rect">
          <a:avLst/>
        </a:prstGeom>
        <a:solidFill>
          <a:srgbClr val="FFFFFF"/>
        </a:solidFill>
        <a:ln w="9525" cmpd="sng">
          <a:noFill/>
        </a:ln>
      </xdr:spPr>
    </xdr:pic>
    <xdr:clientData/>
  </xdr:twoCellAnchor>
  <xdr:oneCellAnchor>
    <xdr:from>
      <xdr:col>1</xdr:col>
      <xdr:colOff>19050</xdr:colOff>
      <xdr:row>103</xdr:row>
      <xdr:rowOff>200025</xdr:rowOff>
    </xdr:from>
    <xdr:ext cx="28641675" cy="8658225"/>
    <xdr:sp>
      <xdr:nvSpPr>
        <xdr:cNvPr id="4" name="5 - TextBox"/>
        <xdr:cNvSpPr txBox="1">
          <a:spLocks noChangeArrowheads="1"/>
        </xdr:cNvSpPr>
      </xdr:nvSpPr>
      <xdr:spPr>
        <a:xfrm>
          <a:off x="85725" y="27051000"/>
          <a:ext cx="28641675" cy="8658225"/>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Έκθεση επί των Οικονομικών Καταστάσεων
</a:t>
          </a:r>
          <a:r>
            <a:rPr lang="en-US" cap="none" sz="1600" b="0" i="0" u="none" baseline="0">
              <a:solidFill>
                <a:srgbClr val="000000"/>
              </a:solidFill>
              <a:latin typeface="Arial"/>
              <a:ea typeface="Arial"/>
              <a:cs typeface="Arial"/>
            </a:rPr>
            <a:t>Ελέγξαμε τις ανωτέρω οικονομικές καταστάσεις της Εταιρείας «ΥΠΕΡΑΣΤΙΚΟ Κ.Τ.Ε.Λ. ΝΟΜΟΥ ΚΑΒΑΛΑΣ ΜΕΤΑΦΟΡΙΚΗ-ΤΟΥΡΙΣΤΙΚΗ ΚΑΙ ΕΜΠΟΡΙΚΗ ΑΝΩΝΥΜΗ ΕΤΑΙΡΙΑ», οι οποίες αποτελούνται από τον ισολογισμό της 31</a:t>
          </a:r>
          <a:r>
            <a:rPr lang="en-US" cap="none" sz="1600" b="0" i="0" u="none" baseline="30000">
              <a:solidFill>
                <a:srgbClr val="000000"/>
              </a:solidFill>
              <a:latin typeface="Arial"/>
              <a:ea typeface="Arial"/>
              <a:cs typeface="Arial"/>
            </a:rPr>
            <a:t>ης</a:t>
          </a:r>
          <a:r>
            <a:rPr lang="en-US" cap="none" sz="1600" b="0" i="0" u="none" baseline="0">
              <a:solidFill>
                <a:srgbClr val="000000"/>
              </a:solidFill>
              <a:latin typeface="Arial"/>
              <a:ea typeface="Arial"/>
              <a:cs typeface="Arial"/>
            </a:rPr>
            <a:t> Δεκεμβρίου 2012, την κατάσταση αποτελεσμάτων και τον πίνακα διάθεσης αποτελεσμάτων της χρήσεως που έληξε την ημερομηνία αυτή, καθώς και το σχετικό προσάρτημα.</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Ευθύνη της Διοίκησης για τις Οικονομικές Καταστάσεις
</a:t>
          </a:r>
          <a:r>
            <a:rPr lang="en-US" cap="none" sz="1600" b="0" i="0" u="none" baseline="0">
              <a:solidFill>
                <a:srgbClr val="000000"/>
              </a:solidFill>
              <a:latin typeface="Arial"/>
              <a:ea typeface="Arial"/>
              <a:cs typeface="Arial"/>
            </a:rPr>
            <a:t>Η διοίκηση έχει την ευθύνη για την κατάρτιση και εύλογη παρουσίαση αυτών των οικονομικών καταστάσεων σύμφωνα με τα Λογιστικά Πρότυπα που προδιαγράφονται από το Ελληνικό Γενικό Λογιστικό Σχέδιο και τις διατάξεις των άρθρων 42</a:t>
          </a:r>
          <a:r>
            <a:rPr lang="en-US" cap="none" sz="1600" b="0" i="0" u="none" baseline="30000">
              <a:solidFill>
                <a:srgbClr val="000000"/>
              </a:solidFill>
              <a:latin typeface="Arial"/>
              <a:ea typeface="Arial"/>
              <a:cs typeface="Arial"/>
            </a:rPr>
            <a:t>α</a:t>
          </a:r>
          <a:r>
            <a:rPr lang="en-US" cap="none" sz="1600" b="0" i="0" u="none" baseline="0">
              <a:solidFill>
                <a:srgbClr val="000000"/>
              </a:solidFill>
              <a:latin typeface="Arial"/>
              <a:ea typeface="Arial"/>
              <a:cs typeface="Arial"/>
            </a:rPr>
            <a:t> έως και 43</a:t>
          </a:r>
          <a:r>
            <a:rPr lang="en-US" cap="none" sz="1600" b="0" i="0" u="none" baseline="30000">
              <a:solidFill>
                <a:srgbClr val="000000"/>
              </a:solidFill>
              <a:latin typeface="Arial"/>
              <a:ea typeface="Arial"/>
              <a:cs typeface="Arial"/>
            </a:rPr>
            <a:t>γ</a:t>
          </a:r>
          <a:r>
            <a:rPr lang="en-US" cap="none" sz="1600" b="0" i="0" u="none" baseline="0">
              <a:solidFill>
                <a:srgbClr val="000000"/>
              </a:solidFill>
              <a:latin typeface="Arial"/>
              <a:ea typeface="Arial"/>
              <a:cs typeface="Arial"/>
            </a:rPr>
            <a:t> του κωδ. Ν. 2190/1920, όπως και για εκείνες τις εσωτερικές δικλίδες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a:t>
          </a:r>
          <a:r>
            <a:rPr lang="en-US" cap="none" sz="1600" b="1" i="0" u="none" baseline="0">
              <a:solidFill>
                <a:srgbClr val="000000"/>
              </a:solidFill>
              <a:latin typeface="Arial"/>
              <a:ea typeface="Arial"/>
              <a:cs typeface="Arial"/>
            </a:rPr>
            <a:t>Ευθύνη του Ελεγκτή
</a:t>
          </a:r>
          <a:r>
            <a:rPr lang="en-US" cap="none" sz="1600" b="0" i="0" u="none" baseline="0">
              <a:solidFill>
                <a:srgbClr val="000000"/>
              </a:solidFill>
              <a:latin typeface="Arial"/>
              <a:ea typeface="Arial"/>
              <a:cs typeface="Arial"/>
            </a:rPr>
            <a:t>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a:t>
          </a:r>
          <a:r>
            <a:rPr lang="en-US" cap="none" sz="1600" b="0" i="0" u="none" baseline="0">
              <a:solidFill>
                <a:srgbClr val="000000"/>
              </a:solidFill>
              <a:latin typeface="Arial"/>
              <a:ea typeface="Arial"/>
              <a:cs typeface="Arial"/>
            </a:rPr>
            <a:t>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δικλίδες που σχετίζονται με την κατάρτιση και εύλογη παρουσίαση των οικονομικών καταστάσεων της εταιρείας, με σκοπό το σχεδιασμό ελεγκτικών διαδικασιών κατάλληλων για τις περιστάσεις, αλλά όχι με σκοπό την έκφραση γνώμης επί της αποτελεσματικότητας των εσωτερικών δικλίδων της εταιρείας.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Πιστεύουμε ότι τα ελεγκτικά τεκμήρια που έχουμε συγκεντρώσει είναι επαρκή και κατάλληλα για τη θεμελίωση της ελεγκτικής μας γνώμης.
</a:t>
          </a:r>
          <a:r>
            <a:rPr lang="en-US" cap="none" sz="1600" b="1" i="0" u="none" baseline="0">
              <a:solidFill>
                <a:srgbClr val="000000"/>
              </a:solidFill>
              <a:latin typeface="Arial"/>
              <a:ea typeface="Arial"/>
              <a:cs typeface="Arial"/>
            </a:rPr>
            <a:t>Βάση για Γνώμη με Επιφύλαξη
</a:t>
          </a:r>
          <a:r>
            <a:rPr lang="en-US" cap="none" sz="1600" b="0" i="0" u="none" baseline="0">
              <a:solidFill>
                <a:srgbClr val="000000"/>
              </a:solidFill>
              <a:latin typeface="Arial"/>
              <a:ea typeface="Arial"/>
              <a:cs typeface="Arial"/>
            </a:rPr>
            <a:t>Από τον έλεγχό μας προέκυψε ότι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1. Στις απαιτήσεις από πελάτες περιλαμβάνονται και απαιτήσεις σε καθυστέρηση από την προηγούμενη χρήση, συνολικού ποσού ευρώ 57.435,55. Κατά παρέκκλιση των λογιστικών αρχών, που προβλέπονται από τον κωδ. Ν. 2190/1920 και το ΕΓΛΣ, δεν έχει σχηματιστεί σχετική πρόβλεψη. Κατά την εκτίμησή μας για την κάλυψη ζημιών από τη μη ρευστοποίηση μέρους των απαιτήσεων αυτών έπρεπε να έχει σχηματιστεί πρόβλεψη ποσού ευρώ 50.000,00 περίπου. Λόγω του μη σχηματισμού της πρόβλεψης αυτής, η αξία των απαιτήσεων από πελάτες και τα ίδια κεφάλαια εμφανίζονται αυξημένα κατά ευρώ 50.000,00 και τα αποτελέσματα της κλειόμενης και της προηγούμενης χρήσης αυξημένα κατά 4.000,00 και 46.000,00 ευρώ αντίστοιχα.</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2. Κατά παρέκκλιση των λογιστικών αρχών, που προβλέπονται από τον κωδ. Ν. 2190/1920 και το ΕΓΛΣ, δεν σχηματίζεται πρόβλεψη για αποζημίωση προσωπικού
</a:t>
          </a:r>
          <a:r>
            <a:rPr lang="en-US" cap="none" sz="1600" b="0" i="0" u="none" baseline="0">
              <a:solidFill>
                <a:srgbClr val="000000"/>
              </a:solidFill>
              <a:latin typeface="Arial"/>
              <a:ea typeface="Arial"/>
              <a:cs typeface="Arial"/>
            </a:rPr>
            <a:t>λόγω εξόδου από την υπηρεσία. Κατά την 31η Δεκεμβρίου 2012, το συνολικό ύψος της μη σχηματισθείσας πρόβλεψης ανέρχεται σε ευρώ 497 χιλιάδες περίπου, με συνέπεια οι προβλέψεις να εμφανίζονται μειωμένες κατά 497 χιλιάδες ευρώ, τα ίδια κεφάλαια να εμφανίζονται αυξημένα κατά ευρώ 497 χιλιάδες ενώ τα αποτελέσματα των προηγούμενων χρήσεων αυξημένα κατά 497 χιλιάδες ευρώ αντίστοιχα.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3. Οι φορολογικές υποχρεώσεις της εταιρίας δεν έχουν εξεταστεί από τις φορολογικές αρχές για τις χρήσεις από 2007 έως 2011. Ως εκ τούτου τα φορολογικά αποτελέσματα των χρήσεων αυτών δεν έχουν καταστεί οριστικά. Η εταιρία δεν έχει προβεί σε εκτίμηση των πρόσθετων φόρων και των προσαυξήσεων που πιθανόν καταλογιστούν σε μελλοντικό φορολογικό έλεγχο και δεν έχει σχηματίσει σχετική πρόβλεψη για αυτή την ενδεχόμενη υποχρέωση. Από τον έλεγχό μας, δεν έχουμε αποκτήσει εύλογη διασφάλιση σχετικά με την εκτίμηση του ύψους της πρόβλεψης που τυχόν απαιτείται.</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4. Για τη χρήση 2012 η εταιρία έχει υπαχθεί στο φορολογικό έλεγχο των Ορκωτών Ελεγκτών Λογιστών που προβλέπεται από τις διατάξεις του άρθρου 82 παραγρ. 5 Ν. 2238/1994. Ο έλεγχος αυτός βρίσκεται σε εξέλιξη και το σχετικό φορολογικό πιστοποιητικό προβλέπεται να χορηγηθεί μετά την υποβολή της φορολογικής δήλωσης χρήσεως 2012. Αν μέχρι την ολοκλήρωση του φορολογικού ελέγχου προκύψουν πρόσθετες φορολογικές υποχρεώσεις εκτιμούμε ότι αυτές δεν θα έχουν ουσιώδη επίδραση στις οικονομικές καταστάσεις.</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5. Κατά της εταιρίας υπάρχουν επίδικες αξιώσεις από το δημόσιο και τρίτους συνολικού ποσού ευρώ 590.000,00 περίπου. Η τελική έκβαση των δικαστικών αυτών υποθέσεων δεν είναι δυνατόν να προβλεφθεί στο παρόν στάδιο και, ως εκ τούτου, δεν έχει σχηματιστεί οποιαδήποτε πρόβλεψη στις οικονομικές καταστάσεις σε σχέση με τις παραπάνω αξιώσεις. 
</a:t>
          </a:r>
          <a:r>
            <a:rPr lang="en-US" cap="none" sz="1600" b="1" i="0" u="none" baseline="0">
              <a:solidFill>
                <a:srgbClr val="000000"/>
              </a:solidFill>
              <a:latin typeface="Arial"/>
              <a:ea typeface="Arial"/>
              <a:cs typeface="Arial"/>
            </a:rPr>
            <a:t>Γνώμη με Επιφύλαξη
</a:t>
          </a:r>
          <a:r>
            <a:rPr lang="en-US" cap="none" sz="1600" b="0" i="0" u="none" baseline="0">
              <a:solidFill>
                <a:srgbClr val="000000"/>
              </a:solidFill>
              <a:latin typeface="Arial"/>
              <a:ea typeface="Arial"/>
              <a:cs typeface="Arial"/>
            </a:rPr>
            <a:t>Κατά τη γνώμη μας, εκτός από τις πιθανές επιπτώσεις των θεμάτων που  μνημονεύονται στην παράγραφο «Βάση για Γνώμη με Επιφύλαξη», οι ανωτέρω οικονομικές καταστάσεις παρουσιάζουν εύλογα, από κάθε ουσιώδη άποψη, την οικονομική θέση της Εταιρείας «ΥΠΕΡΑΣΤΙΚΟ Κ.Τ.Ε.Λ. ΝΟΜΟΥ ΚΑΒΑΛΑΣ ΜΕΤΑΦΟΡΙΚΗ-ΤΟΥΡΙΣΤΙΚΗ ΚΑΙ ΕΜΠΟΡΙΚΗ ΑΝΩΝΥΜΗ ΕΤΑΙΡΙΑ» κατά την 31</a:t>
          </a:r>
          <a:r>
            <a:rPr lang="en-US" cap="none" sz="1600" b="0" i="0" u="none" baseline="30000">
              <a:solidFill>
                <a:srgbClr val="000000"/>
              </a:solidFill>
              <a:latin typeface="Arial"/>
              <a:ea typeface="Arial"/>
              <a:cs typeface="Arial"/>
            </a:rPr>
            <a:t>η</a:t>
          </a:r>
          <a:r>
            <a:rPr lang="en-US" cap="none" sz="1600" b="0" i="0" u="none" baseline="0">
              <a:solidFill>
                <a:srgbClr val="000000"/>
              </a:solidFill>
              <a:latin typeface="Arial"/>
              <a:ea typeface="Arial"/>
              <a:cs typeface="Arial"/>
            </a:rPr>
            <a:t> Δεκεμβρίου 2012 και τη χρηματοοικονομική της επίδοση για τη χρήση που έληξε την ημερομηνία αυτή σύμφωνα με τα Λογιστικά Πρότυπα που προδιαγράφονται από το Ελληνικό Γενικό Λογιστικό Σχέδιο και τις διατάξεις των άρθρων 42</a:t>
          </a:r>
          <a:r>
            <a:rPr lang="en-US" cap="none" sz="1600" b="0" i="0" u="none" baseline="30000">
              <a:solidFill>
                <a:srgbClr val="000000"/>
              </a:solidFill>
              <a:latin typeface="Arial"/>
              <a:ea typeface="Arial"/>
              <a:cs typeface="Arial"/>
            </a:rPr>
            <a:t>α</a:t>
          </a:r>
          <a:r>
            <a:rPr lang="en-US" cap="none" sz="1600" b="0" i="0" u="none" baseline="0">
              <a:solidFill>
                <a:srgbClr val="000000"/>
              </a:solidFill>
              <a:latin typeface="Arial"/>
              <a:ea typeface="Arial"/>
              <a:cs typeface="Arial"/>
            </a:rPr>
            <a:t> έως και 43</a:t>
          </a:r>
          <a:r>
            <a:rPr lang="en-US" cap="none" sz="1600" b="0" i="0" u="none" baseline="30000">
              <a:solidFill>
                <a:srgbClr val="000000"/>
              </a:solidFill>
              <a:latin typeface="Arial"/>
              <a:ea typeface="Arial"/>
              <a:cs typeface="Arial"/>
            </a:rPr>
            <a:t>γ</a:t>
          </a:r>
          <a:r>
            <a:rPr lang="en-US" cap="none" sz="1600" b="0" i="0" u="none" baseline="0">
              <a:solidFill>
                <a:srgbClr val="000000"/>
              </a:solidFill>
              <a:latin typeface="Arial"/>
              <a:ea typeface="Arial"/>
              <a:cs typeface="Arial"/>
            </a:rPr>
            <a:t> του κωδ. Ν. 2190/1920.
</a:t>
          </a:r>
          <a:r>
            <a:rPr lang="en-US" cap="none" sz="1600" b="1" i="0" u="none" baseline="0">
              <a:solidFill>
                <a:srgbClr val="000000"/>
              </a:solidFill>
              <a:latin typeface="Arial"/>
              <a:ea typeface="Arial"/>
              <a:cs typeface="Arial"/>
            </a:rPr>
            <a:t>Αναφορά επί Άλλων Νομικών και Κανονιστικών Θεμάτων
</a:t>
          </a:r>
          <a:r>
            <a:rPr lang="en-US" cap="none" sz="1600" b="0" i="0" u="none" baseline="0">
              <a:solidFill>
                <a:srgbClr val="000000"/>
              </a:solidFill>
              <a:latin typeface="Arial"/>
              <a:ea typeface="Arial"/>
              <a:cs typeface="Arial"/>
            </a:rPr>
            <a:t>Επαληθεύσαμε τη συμφωνία και την αντιστοίχηση του περιεχομένου της Έκθεσης του Διοικητικού Συμβουλίου με τις ανωτέρω οικονομικές καταστάσεις, στα πλαίσια των οριζόμενων από τα άρθρα 43</a:t>
          </a:r>
          <a:r>
            <a:rPr lang="en-US" cap="none" sz="1600" b="0" i="0" u="none" baseline="30000">
              <a:solidFill>
                <a:srgbClr val="000000"/>
              </a:solidFill>
              <a:latin typeface="Arial"/>
              <a:ea typeface="Arial"/>
              <a:cs typeface="Arial"/>
            </a:rPr>
            <a:t>α</a:t>
          </a:r>
          <a:r>
            <a:rPr lang="en-US" cap="none" sz="1600" b="0" i="0" u="none" baseline="0">
              <a:solidFill>
                <a:srgbClr val="000000"/>
              </a:solidFill>
              <a:latin typeface="Arial"/>
              <a:ea typeface="Arial"/>
              <a:cs typeface="Arial"/>
            </a:rPr>
            <a:t> και 37 του Κ.Ν. 2190/1920.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314"/>
  <sheetViews>
    <sheetView tabSelected="1" zoomScale="50" zoomScaleNormal="50" zoomScalePageLayoutView="0" workbookViewId="0" topLeftCell="A127">
      <selection activeCell="G144" sqref="G144"/>
    </sheetView>
  </sheetViews>
  <sheetFormatPr defaultColWidth="9.00390625" defaultRowHeight="12.75"/>
  <cols>
    <col min="1" max="1" width="0.875" style="3" customWidth="1"/>
    <col min="2" max="2" width="86.375" style="14" customWidth="1"/>
    <col min="3" max="3" width="22.125" style="10" bestFit="1" customWidth="1"/>
    <col min="4" max="4" width="20.125" style="10" bestFit="1" customWidth="1"/>
    <col min="5" max="5" width="22.125" style="10" bestFit="1" customWidth="1"/>
    <col min="6" max="6" width="4.75390625" style="10" customWidth="1"/>
    <col min="7" max="7" width="20.125" style="14" customWidth="1"/>
    <col min="8" max="8" width="20.125" style="14" bestFit="1" customWidth="1"/>
    <col min="9" max="9" width="28.25390625" style="14" customWidth="1"/>
    <col min="10" max="10" width="16.875" style="14" hidden="1" customWidth="1"/>
    <col min="11" max="11" width="17.25390625" style="14" hidden="1" customWidth="1"/>
    <col min="12" max="12" width="19.875" style="14" hidden="1" customWidth="1"/>
    <col min="13" max="13" width="0.6171875" style="14" customWidth="1"/>
    <col min="14" max="14" width="91.625" style="13" customWidth="1"/>
    <col min="15" max="15" width="27.125" style="12" customWidth="1"/>
    <col min="16" max="16" width="4.125" style="12" customWidth="1"/>
    <col min="17" max="17" width="27.375" style="14" customWidth="1"/>
    <col min="18" max="18" width="27.75390625" style="3" hidden="1" customWidth="1"/>
    <col min="19" max="19" width="0.875" style="3" hidden="1" customWidth="1"/>
    <col min="20" max="20" width="1.25" style="3" customWidth="1"/>
    <col min="21" max="21" width="12.75390625" style="3" bestFit="1" customWidth="1"/>
    <col min="22" max="22" width="17.625" style="2" bestFit="1" customWidth="1"/>
    <col min="23" max="24" width="9.125" style="3" customWidth="1"/>
    <col min="25" max="25" width="21.625" style="2" bestFit="1" customWidth="1"/>
    <col min="26" max="16384" width="9.125" style="3" customWidth="1"/>
  </cols>
  <sheetData>
    <row r="1" spans="2:25" s="4" customFormat="1" ht="15.75" thickBot="1">
      <c r="B1" s="13"/>
      <c r="C1" s="12"/>
      <c r="D1" s="12"/>
      <c r="E1" s="12"/>
      <c r="F1" s="12"/>
      <c r="G1" s="13"/>
      <c r="H1" s="13"/>
      <c r="I1" s="13"/>
      <c r="J1" s="13"/>
      <c r="K1" s="13"/>
      <c r="L1" s="13"/>
      <c r="M1" s="13"/>
      <c r="N1" s="13"/>
      <c r="O1" s="12"/>
      <c r="P1" s="12"/>
      <c r="Q1" s="13"/>
      <c r="V1" s="5"/>
      <c r="Y1" s="5"/>
    </row>
    <row r="2" spans="1:40" ht="12.75" thickTop="1">
      <c r="A2" s="187"/>
      <c r="B2" s="188"/>
      <c r="C2" s="188"/>
      <c r="D2" s="188"/>
      <c r="E2" s="188"/>
      <c r="F2" s="188"/>
      <c r="G2" s="188"/>
      <c r="H2" s="188"/>
      <c r="I2" s="188"/>
      <c r="J2" s="188"/>
      <c r="K2" s="188"/>
      <c r="L2" s="188"/>
      <c r="M2" s="188"/>
      <c r="N2" s="188"/>
      <c r="O2" s="188"/>
      <c r="P2" s="188"/>
      <c r="Q2" s="189"/>
      <c r="R2" s="139"/>
      <c r="S2" s="139"/>
      <c r="T2" s="4"/>
      <c r="U2" s="4"/>
      <c r="V2" s="5"/>
      <c r="W2" s="4"/>
      <c r="X2" s="4"/>
      <c r="Y2" s="5"/>
      <c r="Z2" s="4"/>
      <c r="AA2" s="4"/>
      <c r="AB2" s="4"/>
      <c r="AC2" s="4"/>
      <c r="AD2" s="4"/>
      <c r="AE2" s="4"/>
      <c r="AF2" s="4"/>
      <c r="AG2" s="4"/>
      <c r="AH2" s="4"/>
      <c r="AI2" s="4"/>
      <c r="AJ2" s="4"/>
      <c r="AK2" s="4"/>
      <c r="AL2" s="4"/>
      <c r="AM2" s="4"/>
      <c r="AN2" s="4"/>
    </row>
    <row r="3" spans="1:25" s="9" customFormat="1" ht="36.75">
      <c r="A3" s="190"/>
      <c r="B3" s="259" t="s">
        <v>116</v>
      </c>
      <c r="C3" s="260"/>
      <c r="D3" s="260"/>
      <c r="E3" s="260"/>
      <c r="F3" s="260"/>
      <c r="G3" s="260"/>
      <c r="H3" s="260"/>
      <c r="I3" s="260"/>
      <c r="J3" s="260"/>
      <c r="K3" s="260"/>
      <c r="L3" s="260"/>
      <c r="M3" s="260"/>
      <c r="N3" s="260"/>
      <c r="O3" s="260"/>
      <c r="P3" s="260"/>
      <c r="Q3" s="261"/>
      <c r="S3" s="128"/>
      <c r="V3" s="20"/>
      <c r="Y3" s="20"/>
    </row>
    <row r="4" spans="1:25" s="9" customFormat="1" ht="33.75">
      <c r="A4" s="190"/>
      <c r="B4" s="262" t="s">
        <v>156</v>
      </c>
      <c r="C4" s="263"/>
      <c r="D4" s="263"/>
      <c r="E4" s="263"/>
      <c r="F4" s="263"/>
      <c r="G4" s="263"/>
      <c r="H4" s="263"/>
      <c r="I4" s="263"/>
      <c r="J4" s="263"/>
      <c r="K4" s="263"/>
      <c r="L4" s="263"/>
      <c r="M4" s="263"/>
      <c r="N4" s="263"/>
      <c r="O4" s="263"/>
      <c r="P4" s="263"/>
      <c r="Q4" s="264"/>
      <c r="S4" s="128"/>
      <c r="V4" s="20"/>
      <c r="Y4" s="20"/>
    </row>
    <row r="5" spans="1:25" s="9" customFormat="1" ht="33.75">
      <c r="A5" s="190"/>
      <c r="B5" s="262" t="s">
        <v>127</v>
      </c>
      <c r="C5" s="263"/>
      <c r="D5" s="263"/>
      <c r="E5" s="263"/>
      <c r="F5" s="263"/>
      <c r="G5" s="263"/>
      <c r="H5" s="263"/>
      <c r="I5" s="263"/>
      <c r="J5" s="263"/>
      <c r="K5" s="263"/>
      <c r="L5" s="263"/>
      <c r="M5" s="263"/>
      <c r="N5" s="263"/>
      <c r="O5" s="263"/>
      <c r="P5" s="263"/>
      <c r="Q5" s="264"/>
      <c r="S5" s="128"/>
      <c r="V5" s="20"/>
      <c r="Y5" s="20"/>
    </row>
    <row r="6" spans="1:25" s="9" customFormat="1" ht="33.75">
      <c r="A6" s="190"/>
      <c r="B6" s="262" t="s">
        <v>128</v>
      </c>
      <c r="C6" s="263"/>
      <c r="D6" s="263"/>
      <c r="E6" s="263"/>
      <c r="F6" s="263"/>
      <c r="G6" s="263"/>
      <c r="H6" s="263"/>
      <c r="I6" s="263"/>
      <c r="J6" s="263"/>
      <c r="K6" s="263"/>
      <c r="L6" s="263"/>
      <c r="M6" s="263"/>
      <c r="N6" s="263"/>
      <c r="O6" s="263"/>
      <c r="P6" s="263"/>
      <c r="Q6" s="264"/>
      <c r="S6" s="128"/>
      <c r="V6" s="20"/>
      <c r="Y6" s="20"/>
    </row>
    <row r="7" spans="1:25" s="9" customFormat="1" ht="33.75">
      <c r="A7" s="190"/>
      <c r="B7" s="265" t="s">
        <v>117</v>
      </c>
      <c r="C7" s="266"/>
      <c r="D7" s="266"/>
      <c r="E7" s="266"/>
      <c r="F7" s="266"/>
      <c r="G7" s="266"/>
      <c r="H7" s="266"/>
      <c r="I7" s="266"/>
      <c r="J7" s="266"/>
      <c r="K7" s="266"/>
      <c r="L7" s="266"/>
      <c r="M7" s="266"/>
      <c r="N7" s="266"/>
      <c r="O7" s="266"/>
      <c r="P7" s="266"/>
      <c r="Q7" s="267"/>
      <c r="S7" s="128"/>
      <c r="V7" s="20"/>
      <c r="Y7" s="20"/>
    </row>
    <row r="8" spans="1:25" s="9" customFormat="1" ht="33.75">
      <c r="A8" s="190"/>
      <c r="B8" s="140"/>
      <c r="C8" s="141"/>
      <c r="D8" s="141"/>
      <c r="E8" s="141"/>
      <c r="F8" s="141"/>
      <c r="G8" s="141"/>
      <c r="H8" s="141"/>
      <c r="I8" s="141"/>
      <c r="J8" s="141"/>
      <c r="K8" s="141"/>
      <c r="L8" s="141"/>
      <c r="M8" s="141"/>
      <c r="N8" s="141"/>
      <c r="O8" s="141"/>
      <c r="P8" s="141"/>
      <c r="Q8" s="191"/>
      <c r="S8" s="128"/>
      <c r="V8" s="20"/>
      <c r="Y8" s="20"/>
    </row>
    <row r="9" spans="1:25" s="21" customFormat="1" ht="24" customHeight="1">
      <c r="A9" s="190"/>
      <c r="B9" s="29" t="s">
        <v>2</v>
      </c>
      <c r="C9" s="253" t="s">
        <v>129</v>
      </c>
      <c r="D9" s="253"/>
      <c r="E9" s="253"/>
      <c r="F9" s="25"/>
      <c r="G9" s="253" t="s">
        <v>130</v>
      </c>
      <c r="H9" s="253"/>
      <c r="I9" s="253"/>
      <c r="J9" s="241" t="s">
        <v>0</v>
      </c>
      <c r="K9" s="241"/>
      <c r="L9" s="241"/>
      <c r="M9" s="90"/>
      <c r="N9" s="29" t="s">
        <v>6</v>
      </c>
      <c r="O9" s="274" t="s">
        <v>129</v>
      </c>
      <c r="P9" s="83"/>
      <c r="Q9" s="229" t="s">
        <v>130</v>
      </c>
      <c r="R9" s="249" t="s">
        <v>1</v>
      </c>
      <c r="S9" s="129"/>
      <c r="T9" s="103"/>
      <c r="V9" s="22"/>
      <c r="Y9" s="22"/>
    </row>
    <row r="10" spans="1:25" s="30" customFormat="1" ht="24" customHeight="1">
      <c r="A10" s="190"/>
      <c r="B10" s="61"/>
      <c r="C10" s="8" t="s">
        <v>3</v>
      </c>
      <c r="D10" s="8" t="s">
        <v>4</v>
      </c>
      <c r="E10" s="8" t="s">
        <v>5</v>
      </c>
      <c r="F10" s="26"/>
      <c r="G10" s="8" t="s">
        <v>3</v>
      </c>
      <c r="H10" s="8" t="s">
        <v>4</v>
      </c>
      <c r="I10" s="8" t="s">
        <v>5</v>
      </c>
      <c r="J10" s="27" t="s">
        <v>3</v>
      </c>
      <c r="K10" s="28" t="s">
        <v>4</v>
      </c>
      <c r="L10" s="28" t="s">
        <v>5</v>
      </c>
      <c r="M10" s="90"/>
      <c r="N10" s="61"/>
      <c r="O10" s="274"/>
      <c r="P10" s="83"/>
      <c r="Q10" s="229"/>
      <c r="R10" s="249"/>
      <c r="S10" s="129"/>
      <c r="T10" s="103"/>
      <c r="V10" s="31"/>
      <c r="Y10" s="31"/>
    </row>
    <row r="11" spans="1:25" s="30" customFormat="1" ht="19.5" customHeight="1">
      <c r="A11" s="190"/>
      <c r="B11" s="33" t="s">
        <v>78</v>
      </c>
      <c r="C11" s="34"/>
      <c r="D11" s="34"/>
      <c r="E11" s="34"/>
      <c r="F11" s="34"/>
      <c r="G11" s="61"/>
      <c r="H11" s="84"/>
      <c r="I11" s="84"/>
      <c r="J11" s="32"/>
      <c r="K11" s="32"/>
      <c r="L11" s="28"/>
      <c r="M11" s="90"/>
      <c r="N11" s="61"/>
      <c r="O11" s="61"/>
      <c r="P11" s="61"/>
      <c r="Q11" s="192"/>
      <c r="S11" s="130"/>
      <c r="V11" s="31"/>
      <c r="Y11" s="31"/>
    </row>
    <row r="12" spans="1:25" s="40" customFormat="1" ht="19.5" customHeight="1">
      <c r="A12" s="190"/>
      <c r="B12" s="113" t="s">
        <v>79</v>
      </c>
      <c r="C12" s="79">
        <v>153356.93</v>
      </c>
      <c r="D12" s="79">
        <v>91723.02</v>
      </c>
      <c r="E12" s="79">
        <f>C12-D12</f>
        <v>61633.90999999999</v>
      </c>
      <c r="F12" s="76"/>
      <c r="G12" s="79">
        <v>126804.43</v>
      </c>
      <c r="H12" s="79">
        <v>73434.5</v>
      </c>
      <c r="I12" s="79">
        <f>G12-H12</f>
        <v>53369.92999999999</v>
      </c>
      <c r="J12" s="36" t="s">
        <v>8</v>
      </c>
      <c r="K12" s="36" t="s">
        <v>8</v>
      </c>
      <c r="L12" s="36" t="s">
        <v>8</v>
      </c>
      <c r="M12" s="91"/>
      <c r="N12" s="33" t="s">
        <v>7</v>
      </c>
      <c r="O12" s="34"/>
      <c r="P12" s="34"/>
      <c r="Q12" s="193"/>
      <c r="S12" s="130"/>
      <c r="V12" s="39"/>
      <c r="Y12" s="39"/>
    </row>
    <row r="13" spans="1:25" s="40" customFormat="1" ht="19.5" customHeight="1" thickBot="1">
      <c r="A13" s="190"/>
      <c r="B13" s="114"/>
      <c r="C13" s="80">
        <f>SUM(C12:C12)</f>
        <v>153356.93</v>
      </c>
      <c r="D13" s="80">
        <f>SUM(D12:D12)</f>
        <v>91723.02</v>
      </c>
      <c r="E13" s="80">
        <f>SUM(E12:E12)</f>
        <v>61633.90999999999</v>
      </c>
      <c r="F13" s="77"/>
      <c r="G13" s="80">
        <f>SUM(G12:G12)</f>
        <v>126804.43</v>
      </c>
      <c r="H13" s="80">
        <f>SUM(H12:H12)</f>
        <v>73434.5</v>
      </c>
      <c r="I13" s="80">
        <f>SUM(I12:I12)</f>
        <v>53369.92999999999</v>
      </c>
      <c r="J13" s="35">
        <v>0</v>
      </c>
      <c r="K13" s="35">
        <v>0</v>
      </c>
      <c r="L13" s="35">
        <f>J13-K13</f>
        <v>0</v>
      </c>
      <c r="M13" s="92"/>
      <c r="N13" s="37" t="s">
        <v>121</v>
      </c>
      <c r="O13" s="38"/>
      <c r="P13" s="38"/>
      <c r="Q13" s="194"/>
      <c r="R13" s="44">
        <v>0</v>
      </c>
      <c r="S13" s="131"/>
      <c r="T13" s="44"/>
      <c r="V13" s="39"/>
      <c r="Y13" s="39"/>
    </row>
    <row r="14" spans="1:25" s="30" customFormat="1" ht="19.5" customHeight="1" thickBot="1" thickTop="1">
      <c r="A14" s="190"/>
      <c r="B14" s="33" t="s">
        <v>9</v>
      </c>
      <c r="C14" s="34"/>
      <c r="D14" s="34"/>
      <c r="E14" s="76"/>
      <c r="F14" s="76"/>
      <c r="G14" s="34"/>
      <c r="H14" s="34"/>
      <c r="I14" s="76"/>
      <c r="J14" s="47">
        <f>SUM(J13:J13)</f>
        <v>0</v>
      </c>
      <c r="K14" s="47">
        <v>0</v>
      </c>
      <c r="L14" s="47">
        <f>J14-K14</f>
        <v>0</v>
      </c>
      <c r="M14" s="92"/>
      <c r="N14" s="42" t="s">
        <v>66</v>
      </c>
      <c r="O14" s="43">
        <v>1036000</v>
      </c>
      <c r="P14" s="49"/>
      <c r="Q14" s="195">
        <v>1036000</v>
      </c>
      <c r="R14" s="48">
        <v>0</v>
      </c>
      <c r="S14" s="91"/>
      <c r="T14" s="36"/>
      <c r="V14" s="31"/>
      <c r="Y14" s="31"/>
    </row>
    <row r="15" spans="1:25" s="30" customFormat="1" ht="19.5" customHeight="1" thickTop="1">
      <c r="A15" s="190"/>
      <c r="B15" s="33"/>
      <c r="C15" s="34"/>
      <c r="D15" s="34"/>
      <c r="E15" s="76"/>
      <c r="F15" s="76"/>
      <c r="G15" s="34"/>
      <c r="H15" s="34"/>
      <c r="I15" s="76"/>
      <c r="J15" s="35"/>
      <c r="K15" s="35"/>
      <c r="L15" s="35"/>
      <c r="M15" s="92"/>
      <c r="N15" s="50"/>
      <c r="O15" s="49"/>
      <c r="P15" s="49"/>
      <c r="Q15" s="196"/>
      <c r="R15" s="36"/>
      <c r="S15" s="91"/>
      <c r="T15" s="36"/>
      <c r="V15" s="31"/>
      <c r="Y15" s="31"/>
    </row>
    <row r="16" spans="1:25" s="30" customFormat="1" ht="19.5" customHeight="1">
      <c r="A16" s="190"/>
      <c r="B16" s="62" t="s">
        <v>33</v>
      </c>
      <c r="C16" s="63"/>
      <c r="D16" s="63"/>
      <c r="E16" s="76"/>
      <c r="F16" s="76"/>
      <c r="G16" s="63"/>
      <c r="H16" s="63"/>
      <c r="I16" s="76"/>
      <c r="J16" s="35"/>
      <c r="K16" s="35"/>
      <c r="L16" s="35"/>
      <c r="M16" s="92"/>
      <c r="N16" s="150" t="s">
        <v>122</v>
      </c>
      <c r="O16" s="49"/>
      <c r="P16" s="49"/>
      <c r="Q16" s="196"/>
      <c r="R16" s="36"/>
      <c r="S16" s="91"/>
      <c r="T16" s="36"/>
      <c r="V16" s="31"/>
      <c r="Y16" s="31"/>
    </row>
    <row r="17" spans="1:25" s="30" customFormat="1" ht="19.5" customHeight="1" thickBot="1">
      <c r="A17" s="190"/>
      <c r="B17" s="113" t="s">
        <v>80</v>
      </c>
      <c r="C17" s="45">
        <v>2942000</v>
      </c>
      <c r="D17" s="45">
        <v>2638950.01</v>
      </c>
      <c r="E17" s="45">
        <f>C17-D17</f>
        <v>303049.9900000002</v>
      </c>
      <c r="F17" s="35"/>
      <c r="G17" s="45">
        <v>2942000</v>
      </c>
      <c r="H17" s="45">
        <v>2087300.03</v>
      </c>
      <c r="I17" s="45">
        <f>G17-H17</f>
        <v>854699.97</v>
      </c>
      <c r="J17" s="35"/>
      <c r="K17" s="35"/>
      <c r="L17" s="35"/>
      <c r="M17" s="92"/>
      <c r="N17" s="50" t="s">
        <v>123</v>
      </c>
      <c r="O17" s="49"/>
      <c r="P17" s="49"/>
      <c r="Q17" s="196"/>
      <c r="R17" s="36"/>
      <c r="S17" s="91"/>
      <c r="T17" s="36"/>
      <c r="V17" s="31"/>
      <c r="Y17" s="31"/>
    </row>
    <row r="18" spans="1:25" s="30" customFormat="1" ht="19.5" customHeight="1" thickTop="1">
      <c r="A18" s="190"/>
      <c r="B18" s="114"/>
      <c r="C18" s="35"/>
      <c r="D18" s="35"/>
      <c r="E18" s="76"/>
      <c r="F18" s="76"/>
      <c r="G18" s="35"/>
      <c r="H18" s="35"/>
      <c r="I18" s="76"/>
      <c r="J18" s="35"/>
      <c r="K18" s="35"/>
      <c r="L18" s="35"/>
      <c r="M18" s="92"/>
      <c r="N18" s="61" t="s">
        <v>124</v>
      </c>
      <c r="O18" s="35">
        <v>103718.13</v>
      </c>
      <c r="P18" s="35"/>
      <c r="Q18" s="197">
        <v>103718.13</v>
      </c>
      <c r="R18" s="50"/>
      <c r="S18" s="93"/>
      <c r="T18" s="50"/>
      <c r="V18" s="31"/>
      <c r="Y18" s="31"/>
    </row>
    <row r="19" spans="1:25" s="30" customFormat="1" ht="19.5" customHeight="1">
      <c r="A19" s="190"/>
      <c r="B19" s="114"/>
      <c r="C19" s="35"/>
      <c r="D19" s="35"/>
      <c r="E19" s="76"/>
      <c r="F19" s="76"/>
      <c r="G19" s="35"/>
      <c r="H19" s="35"/>
      <c r="I19" s="76"/>
      <c r="J19" s="35"/>
      <c r="K19" s="35"/>
      <c r="L19" s="35"/>
      <c r="M19" s="92"/>
      <c r="N19" s="155" t="s">
        <v>134</v>
      </c>
      <c r="O19" s="41">
        <v>537014.14</v>
      </c>
      <c r="P19" s="35"/>
      <c r="Q19" s="198">
        <v>0</v>
      </c>
      <c r="R19" s="50"/>
      <c r="S19" s="93"/>
      <c r="T19" s="50"/>
      <c r="V19" s="31"/>
      <c r="Y19" s="31"/>
    </row>
    <row r="20" spans="1:25" s="30" customFormat="1" ht="19.5" customHeight="1">
      <c r="A20" s="190"/>
      <c r="B20" s="62" t="s">
        <v>10</v>
      </c>
      <c r="C20" s="63"/>
      <c r="D20" s="63"/>
      <c r="E20" s="76"/>
      <c r="F20" s="76"/>
      <c r="G20" s="63"/>
      <c r="H20" s="63"/>
      <c r="I20" s="76"/>
      <c r="J20" s="35"/>
      <c r="K20" s="35"/>
      <c r="L20" s="35"/>
      <c r="M20" s="92"/>
      <c r="N20" s="61"/>
      <c r="O20" s="158">
        <f>O18+O19</f>
        <v>640732.27</v>
      </c>
      <c r="P20" s="35"/>
      <c r="Q20" s="199">
        <f>Q18+Q19</f>
        <v>103718.13</v>
      </c>
      <c r="R20" s="50"/>
      <c r="S20" s="93"/>
      <c r="T20" s="50"/>
      <c r="V20" s="31"/>
      <c r="Y20" s="31"/>
    </row>
    <row r="21" spans="1:25" s="40" customFormat="1" ht="19.5" customHeight="1">
      <c r="A21" s="190"/>
      <c r="B21" s="42" t="s">
        <v>61</v>
      </c>
      <c r="C21" s="49">
        <v>274395</v>
      </c>
      <c r="D21" s="49">
        <v>0</v>
      </c>
      <c r="E21" s="78">
        <f>C21-D21</f>
        <v>274395</v>
      </c>
      <c r="F21" s="76"/>
      <c r="G21" s="49">
        <v>274395</v>
      </c>
      <c r="H21" s="49">
        <v>0</v>
      </c>
      <c r="I21" s="78">
        <f>G21-H21</f>
        <v>274395</v>
      </c>
      <c r="J21" s="35"/>
      <c r="K21" s="35"/>
      <c r="L21" s="35"/>
      <c r="M21" s="92"/>
      <c r="N21" s="37" t="s">
        <v>84</v>
      </c>
      <c r="O21" s="38"/>
      <c r="P21" s="38"/>
      <c r="Q21" s="194"/>
      <c r="R21" s="44">
        <v>0</v>
      </c>
      <c r="S21" s="131"/>
      <c r="T21" s="44"/>
      <c r="V21" s="39"/>
      <c r="Y21" s="39"/>
    </row>
    <row r="22" spans="1:25" s="40" customFormat="1" ht="19.5" customHeight="1">
      <c r="A22" s="190"/>
      <c r="B22" s="115" t="s">
        <v>62</v>
      </c>
      <c r="C22" s="78">
        <v>462763.96</v>
      </c>
      <c r="D22" s="78">
        <v>203668.29</v>
      </c>
      <c r="E22" s="78">
        <f>C22-D22</f>
        <v>259095.67</v>
      </c>
      <c r="F22" s="76"/>
      <c r="G22" s="78">
        <v>462763.96</v>
      </c>
      <c r="H22" s="78">
        <v>166612.37</v>
      </c>
      <c r="I22" s="78">
        <f>G22-H22</f>
        <v>296151.59</v>
      </c>
      <c r="J22" s="49"/>
      <c r="K22" s="49"/>
      <c r="L22" s="49"/>
      <c r="M22" s="92"/>
      <c r="N22" s="42" t="s">
        <v>83</v>
      </c>
      <c r="O22" s="43">
        <v>1784640.87</v>
      </c>
      <c r="P22" s="49"/>
      <c r="Q22" s="195">
        <v>596842.58</v>
      </c>
      <c r="R22" s="51">
        <v>0</v>
      </c>
      <c r="S22" s="91"/>
      <c r="T22" s="51"/>
      <c r="Y22" s="39"/>
    </row>
    <row r="23" spans="1:25" s="40" customFormat="1" ht="19.5" customHeight="1" thickBot="1">
      <c r="A23" s="190"/>
      <c r="B23" s="116" t="s">
        <v>92</v>
      </c>
      <c r="C23" s="78">
        <v>381542.94</v>
      </c>
      <c r="D23" s="78">
        <v>257633.91</v>
      </c>
      <c r="E23" s="78">
        <f>C23-D23</f>
        <v>123909.03</v>
      </c>
      <c r="F23" s="76"/>
      <c r="G23" s="78">
        <v>370126.54</v>
      </c>
      <c r="H23" s="78">
        <v>226385.24</v>
      </c>
      <c r="I23" s="78">
        <f>G23-H23</f>
        <v>143741.3</v>
      </c>
      <c r="J23" s="35">
        <v>0</v>
      </c>
      <c r="K23" s="35">
        <v>0</v>
      </c>
      <c r="L23" s="35">
        <v>0</v>
      </c>
      <c r="M23" s="92"/>
      <c r="N23" s="50"/>
      <c r="O23" s="49"/>
      <c r="P23" s="49"/>
      <c r="Q23" s="196"/>
      <c r="R23" s="52">
        <v>0</v>
      </c>
      <c r="S23" s="92"/>
      <c r="T23" s="49"/>
      <c r="U23" s="53"/>
      <c r="V23" s="39"/>
      <c r="Y23" s="39"/>
    </row>
    <row r="24" spans="1:23" s="40" customFormat="1" ht="19.5" customHeight="1" thickTop="1">
      <c r="A24" s="190"/>
      <c r="B24" s="115" t="s">
        <v>63</v>
      </c>
      <c r="C24" s="78">
        <v>505245.81</v>
      </c>
      <c r="D24" s="78">
        <v>490856.11</v>
      </c>
      <c r="E24" s="78">
        <f>C24-D24</f>
        <v>14389.700000000012</v>
      </c>
      <c r="F24" s="76"/>
      <c r="G24" s="78">
        <v>505245.81</v>
      </c>
      <c r="H24" s="78">
        <v>487786.11</v>
      </c>
      <c r="I24" s="78">
        <f>G24-H24</f>
        <v>17459.70000000001</v>
      </c>
      <c r="J24" s="35">
        <v>0</v>
      </c>
      <c r="K24" s="35">
        <v>0</v>
      </c>
      <c r="L24" s="35">
        <v>0</v>
      </c>
      <c r="M24" s="92"/>
      <c r="N24" s="37" t="s">
        <v>65</v>
      </c>
      <c r="O24" s="38"/>
      <c r="P24" s="38"/>
      <c r="Q24" s="194"/>
      <c r="R24" s="39"/>
      <c r="S24" s="132"/>
      <c r="T24" s="39"/>
      <c r="U24" s="53"/>
      <c r="W24" s="39"/>
    </row>
    <row r="25" spans="1:23" s="40" customFormat="1" ht="19.5" customHeight="1">
      <c r="A25" s="190"/>
      <c r="B25" s="115" t="s">
        <v>64</v>
      </c>
      <c r="C25" s="79">
        <v>313198.95</v>
      </c>
      <c r="D25" s="79">
        <v>251014.01</v>
      </c>
      <c r="E25" s="79">
        <f>C25-D25</f>
        <v>62184.94</v>
      </c>
      <c r="F25" s="76"/>
      <c r="G25" s="79">
        <v>303376.27</v>
      </c>
      <c r="H25" s="79">
        <v>228975.87</v>
      </c>
      <c r="I25" s="79">
        <f>G25-H25</f>
        <v>74400.40000000002</v>
      </c>
      <c r="J25" s="41">
        <v>0</v>
      </c>
      <c r="K25" s="41">
        <v>0</v>
      </c>
      <c r="L25" s="41">
        <v>0</v>
      </c>
      <c r="M25" s="92"/>
      <c r="N25" s="50" t="s">
        <v>68</v>
      </c>
      <c r="O25" s="43">
        <v>60286.67</v>
      </c>
      <c r="P25" s="49"/>
      <c r="Q25" s="195">
        <v>48465.49</v>
      </c>
      <c r="R25" s="39"/>
      <c r="S25" s="132"/>
      <c r="T25" s="39"/>
      <c r="U25" s="55"/>
      <c r="W25" s="39"/>
    </row>
    <row r="26" spans="1:23" s="40" customFormat="1" ht="20.25">
      <c r="A26" s="190"/>
      <c r="B26" s="115"/>
      <c r="C26" s="78">
        <f>SUM(C21:C25)</f>
        <v>1937146.66</v>
      </c>
      <c r="D26" s="78">
        <f>SUM(D21:D25)</f>
        <v>1203172.32</v>
      </c>
      <c r="E26" s="78">
        <f>SUM(E21:E25)</f>
        <v>733974.3400000001</v>
      </c>
      <c r="F26" s="76"/>
      <c r="G26" s="78">
        <f>SUM(G21:G25)</f>
        <v>1915907.58</v>
      </c>
      <c r="H26" s="78">
        <f>SUM(H21:H25)</f>
        <v>1109759.5899999999</v>
      </c>
      <c r="I26" s="78">
        <f>SUM(I21:I25)</f>
        <v>806147.9900000001</v>
      </c>
      <c r="J26" s="35"/>
      <c r="K26" s="35"/>
      <c r="L26" s="35"/>
      <c r="M26" s="92"/>
      <c r="N26" s="50"/>
      <c r="O26" s="50"/>
      <c r="P26" s="49"/>
      <c r="Q26" s="200"/>
      <c r="R26" s="39"/>
      <c r="S26" s="132"/>
      <c r="T26" s="39"/>
      <c r="U26" s="55"/>
      <c r="W26" s="39"/>
    </row>
    <row r="27" spans="1:23" s="56" customFormat="1" ht="19.5" customHeight="1" thickBot="1">
      <c r="A27" s="190"/>
      <c r="B27" s="115" t="s">
        <v>34</v>
      </c>
      <c r="C27" s="59">
        <f>C26+C17</f>
        <v>4879146.66</v>
      </c>
      <c r="D27" s="59">
        <f>D26+D17</f>
        <v>3842122.33</v>
      </c>
      <c r="E27" s="59">
        <f>E26+E17</f>
        <v>1037024.3300000003</v>
      </c>
      <c r="F27" s="78"/>
      <c r="G27" s="59">
        <f>G26+G17</f>
        <v>4857907.58</v>
      </c>
      <c r="H27" s="59">
        <f>H26+H17</f>
        <v>3197059.62</v>
      </c>
      <c r="I27" s="59">
        <f>I26+I17</f>
        <v>1660847.96</v>
      </c>
      <c r="J27" s="52">
        <v>0</v>
      </c>
      <c r="K27" s="52">
        <v>0</v>
      </c>
      <c r="L27" s="52">
        <v>0</v>
      </c>
      <c r="M27" s="92"/>
      <c r="N27" s="156" t="s">
        <v>135</v>
      </c>
      <c r="O27" s="156"/>
      <c r="P27" s="50"/>
      <c r="Q27" s="200"/>
      <c r="R27" s="39"/>
      <c r="S27" s="132"/>
      <c r="T27" s="39"/>
      <c r="U27" s="40"/>
      <c r="V27" s="40"/>
      <c r="W27" s="39"/>
    </row>
    <row r="28" spans="1:23" s="40" customFormat="1" ht="19.5" customHeight="1" thickTop="1">
      <c r="A28" s="190"/>
      <c r="B28" s="104"/>
      <c r="C28" s="78"/>
      <c r="D28" s="78"/>
      <c r="E28" s="78"/>
      <c r="F28" s="78"/>
      <c r="G28" s="78"/>
      <c r="H28" s="78"/>
      <c r="I28" s="78"/>
      <c r="J28" s="50"/>
      <c r="K28" s="50"/>
      <c r="L28" s="50"/>
      <c r="M28" s="93"/>
      <c r="N28" s="157" t="s">
        <v>136</v>
      </c>
      <c r="O28" s="78">
        <f>-2018.2-1413.92</f>
        <v>-3432.12</v>
      </c>
      <c r="P28" s="78"/>
      <c r="Q28" s="196">
        <v>0</v>
      </c>
      <c r="R28" s="56"/>
      <c r="S28" s="133"/>
      <c r="T28" s="56"/>
      <c r="W28" s="39"/>
    </row>
    <row r="29" spans="1:23" s="40" customFormat="1" ht="19.5" customHeight="1">
      <c r="A29" s="190"/>
      <c r="B29" s="126" t="s">
        <v>103</v>
      </c>
      <c r="C29" s="50"/>
      <c r="D29" s="50"/>
      <c r="E29" s="50"/>
      <c r="F29" s="50"/>
      <c r="G29" s="50"/>
      <c r="H29" s="50"/>
      <c r="I29" s="50"/>
      <c r="J29" s="50"/>
      <c r="K29" s="50"/>
      <c r="L29" s="50"/>
      <c r="M29" s="93"/>
      <c r="N29" s="50"/>
      <c r="O29" s="159"/>
      <c r="P29" s="50"/>
      <c r="Q29" s="201"/>
      <c r="R29" s="56"/>
      <c r="S29" s="133"/>
      <c r="T29" s="56"/>
      <c r="W29" s="39"/>
    </row>
    <row r="30" spans="1:23" s="40" customFormat="1" ht="19.5" customHeight="1">
      <c r="A30" s="190"/>
      <c r="B30" s="149" t="s">
        <v>118</v>
      </c>
      <c r="C30" s="50"/>
      <c r="D30" s="50"/>
      <c r="E30" s="49">
        <v>550000</v>
      </c>
      <c r="F30" s="50"/>
      <c r="G30" s="50"/>
      <c r="H30" s="50"/>
      <c r="I30" s="49">
        <v>550000</v>
      </c>
      <c r="J30" s="50"/>
      <c r="K30" s="50"/>
      <c r="L30" s="50"/>
      <c r="M30" s="93"/>
      <c r="N30" s="50"/>
      <c r="O30" s="49"/>
      <c r="P30" s="50"/>
      <c r="Q30" s="196"/>
      <c r="R30" s="39"/>
      <c r="S30" s="132"/>
      <c r="T30" s="39"/>
      <c r="W30" s="39"/>
    </row>
    <row r="31" spans="1:23" s="40" customFormat="1" ht="19.5" customHeight="1" thickBot="1">
      <c r="A31" s="190"/>
      <c r="B31" s="127" t="s">
        <v>106</v>
      </c>
      <c r="C31" s="50"/>
      <c r="D31" s="50"/>
      <c r="E31" s="49">
        <f>1173.88+1700</f>
        <v>2873.88</v>
      </c>
      <c r="F31" s="50"/>
      <c r="G31" s="50"/>
      <c r="H31" s="50"/>
      <c r="I31" s="49">
        <v>2873.88</v>
      </c>
      <c r="J31" s="50"/>
      <c r="K31" s="50"/>
      <c r="L31" s="50"/>
      <c r="M31" s="93"/>
      <c r="N31" s="42" t="s">
        <v>85</v>
      </c>
      <c r="O31" s="54">
        <f>O14+O20+O22+O25+O28</f>
        <v>3518227.69</v>
      </c>
      <c r="P31" s="50"/>
      <c r="Q31" s="202">
        <f>Q14+Q20+Q22+Q25+Q28</f>
        <v>1785026.2</v>
      </c>
      <c r="R31" s="39"/>
      <c r="S31" s="132"/>
      <c r="T31" s="39"/>
      <c r="W31" s="39"/>
    </row>
    <row r="32" spans="1:25" s="40" customFormat="1" ht="19.5" customHeight="1" thickTop="1">
      <c r="A32" s="190"/>
      <c r="B32" s="151"/>
      <c r="C32" s="50"/>
      <c r="D32" s="50"/>
      <c r="E32" s="152">
        <f>E30+E31</f>
        <v>552873.88</v>
      </c>
      <c r="F32" s="50"/>
      <c r="G32" s="50"/>
      <c r="H32" s="50"/>
      <c r="I32" s="152">
        <f>I30+I31</f>
        <v>552873.88</v>
      </c>
      <c r="J32" s="50"/>
      <c r="K32" s="50"/>
      <c r="L32" s="50"/>
      <c r="M32" s="93"/>
      <c r="N32" s="50"/>
      <c r="O32" s="50"/>
      <c r="P32" s="50"/>
      <c r="Q32" s="200"/>
      <c r="R32" s="39"/>
      <c r="S32" s="132"/>
      <c r="T32" s="39"/>
      <c r="V32" s="39"/>
      <c r="Y32" s="39"/>
    </row>
    <row r="33" spans="1:25" s="40" customFormat="1" ht="19.5" customHeight="1" thickBot="1">
      <c r="A33" s="190"/>
      <c r="B33" s="151"/>
      <c r="C33" s="50"/>
      <c r="D33" s="50"/>
      <c r="E33" s="49"/>
      <c r="F33" s="50"/>
      <c r="G33" s="50"/>
      <c r="H33" s="50"/>
      <c r="I33" s="49"/>
      <c r="J33" s="50"/>
      <c r="K33" s="50"/>
      <c r="L33" s="50"/>
      <c r="M33" s="93"/>
      <c r="N33" s="50"/>
      <c r="O33" s="50"/>
      <c r="P33" s="50"/>
      <c r="Q33" s="200"/>
      <c r="R33" s="39"/>
      <c r="S33" s="132"/>
      <c r="T33" s="39"/>
      <c r="V33" s="39"/>
      <c r="Y33" s="39"/>
    </row>
    <row r="34" spans="1:25" s="40" customFormat="1" ht="19.5" customHeight="1" thickBot="1" thickTop="1">
      <c r="A34" s="190"/>
      <c r="B34" s="24" t="s">
        <v>126</v>
      </c>
      <c r="C34" s="81">
        <f>C26+C17</f>
        <v>4879146.66</v>
      </c>
      <c r="D34" s="81">
        <f>D26+D17</f>
        <v>3842122.33</v>
      </c>
      <c r="E34" s="81">
        <f>E27+E32</f>
        <v>1589898.2100000004</v>
      </c>
      <c r="F34" s="25"/>
      <c r="G34" s="81">
        <f>G26+G17</f>
        <v>4857907.58</v>
      </c>
      <c r="H34" s="81">
        <f>H26+H17</f>
        <v>3197059.62</v>
      </c>
      <c r="I34" s="81">
        <f>I27+I32</f>
        <v>2213721.84</v>
      </c>
      <c r="J34" s="61"/>
      <c r="K34" s="61"/>
      <c r="L34" s="41">
        <v>0</v>
      </c>
      <c r="M34" s="92"/>
      <c r="N34" s="57" t="s">
        <v>35</v>
      </c>
      <c r="O34" s="25"/>
      <c r="P34" s="25"/>
      <c r="Q34" s="203"/>
      <c r="R34" s="56"/>
      <c r="S34" s="133"/>
      <c r="T34" s="58"/>
      <c r="V34" s="39"/>
      <c r="Y34" s="39"/>
    </row>
    <row r="35" spans="1:25" s="40" customFormat="1" ht="19.5" customHeight="1" thickBot="1" thickTop="1">
      <c r="A35" s="190"/>
      <c r="B35" s="50"/>
      <c r="C35" s="50"/>
      <c r="D35" s="50"/>
      <c r="E35" s="50"/>
      <c r="F35" s="50"/>
      <c r="G35" s="50"/>
      <c r="H35" s="50"/>
      <c r="I35" s="50"/>
      <c r="J35" s="61"/>
      <c r="K35" s="61"/>
      <c r="L35" s="35"/>
      <c r="M35" s="92"/>
      <c r="N35" s="58" t="s">
        <v>67</v>
      </c>
      <c r="O35" s="54">
        <v>0</v>
      </c>
      <c r="P35" s="49"/>
      <c r="Q35" s="202">
        <v>1484903.03</v>
      </c>
      <c r="R35" s="56"/>
      <c r="S35" s="133"/>
      <c r="T35" s="58"/>
      <c r="V35" s="39"/>
      <c r="Y35" s="39"/>
    </row>
    <row r="36" spans="1:25" s="40" customFormat="1" ht="19.5" customHeight="1" thickTop="1">
      <c r="A36" s="190"/>
      <c r="B36" s="50"/>
      <c r="C36" s="50"/>
      <c r="D36" s="50"/>
      <c r="E36" s="50"/>
      <c r="F36" s="50"/>
      <c r="G36" s="50"/>
      <c r="H36" s="50"/>
      <c r="I36" s="50"/>
      <c r="J36" s="61"/>
      <c r="K36" s="61"/>
      <c r="L36" s="35"/>
      <c r="M36" s="92"/>
      <c r="N36" s="50"/>
      <c r="O36" s="50"/>
      <c r="P36" s="50"/>
      <c r="Q36" s="200"/>
      <c r="R36" s="56"/>
      <c r="S36" s="133"/>
      <c r="T36" s="58"/>
      <c r="V36" s="39"/>
      <c r="Y36" s="39"/>
    </row>
    <row r="37" spans="1:25" s="40" customFormat="1" ht="19.5" customHeight="1" thickBot="1">
      <c r="A37" s="190"/>
      <c r="B37" s="24" t="s">
        <v>13</v>
      </c>
      <c r="C37" s="25"/>
      <c r="D37" s="25"/>
      <c r="E37" s="76"/>
      <c r="F37" s="76"/>
      <c r="G37" s="25"/>
      <c r="H37" s="25"/>
      <c r="I37" s="76"/>
      <c r="J37" s="50"/>
      <c r="K37" s="50"/>
      <c r="L37" s="52">
        <f>L34</f>
        <v>0</v>
      </c>
      <c r="M37" s="92"/>
      <c r="N37" s="24" t="s">
        <v>11</v>
      </c>
      <c r="O37" s="25"/>
      <c r="P37" s="25"/>
      <c r="Q37" s="203"/>
      <c r="R37" s="52">
        <f>R34</f>
        <v>0</v>
      </c>
      <c r="S37" s="92"/>
      <c r="T37" s="120"/>
      <c r="V37" s="39"/>
      <c r="Y37" s="39"/>
    </row>
    <row r="38" spans="1:25" s="40" customFormat="1" ht="19.5" customHeight="1" thickBot="1" thickTop="1">
      <c r="A38" s="190"/>
      <c r="B38" s="62" t="s">
        <v>104</v>
      </c>
      <c r="C38" s="50"/>
      <c r="D38" s="50"/>
      <c r="E38" s="50"/>
      <c r="F38" s="50"/>
      <c r="G38" s="50"/>
      <c r="H38" s="50"/>
      <c r="I38" s="50"/>
      <c r="J38" s="60"/>
      <c r="K38" s="60"/>
      <c r="L38" s="64">
        <f>L37+L27</f>
        <v>0</v>
      </c>
      <c r="M38" s="94"/>
      <c r="N38" s="62" t="s">
        <v>12</v>
      </c>
      <c r="O38" s="63"/>
      <c r="P38" s="63"/>
      <c r="Q38" s="204"/>
      <c r="S38" s="130"/>
      <c r="T38" s="42"/>
      <c r="V38" s="39"/>
      <c r="Y38" s="39"/>
    </row>
    <row r="39" spans="1:25" s="40" customFormat="1" ht="19.5" customHeight="1" thickBot="1" thickTop="1">
      <c r="A39" s="190"/>
      <c r="B39" s="42" t="s">
        <v>105</v>
      </c>
      <c r="C39" s="50"/>
      <c r="D39" s="50"/>
      <c r="E39" s="54">
        <v>40454.27</v>
      </c>
      <c r="F39" s="50"/>
      <c r="G39" s="50"/>
      <c r="H39" s="50"/>
      <c r="I39" s="54">
        <v>41324.46</v>
      </c>
      <c r="J39" s="50"/>
      <c r="K39" s="50"/>
      <c r="L39" s="65"/>
      <c r="M39" s="92"/>
      <c r="N39" s="42" t="s">
        <v>69</v>
      </c>
      <c r="O39" s="43">
        <v>387415.78</v>
      </c>
      <c r="P39" s="49"/>
      <c r="Q39" s="195">
        <v>647208.17</v>
      </c>
      <c r="S39" s="130"/>
      <c r="T39" s="42"/>
      <c r="V39" s="39"/>
      <c r="Y39" s="39"/>
    </row>
    <row r="40" spans="1:25" s="40" customFormat="1" ht="19.5" customHeight="1" thickTop="1">
      <c r="A40" s="190"/>
      <c r="B40" s="50"/>
      <c r="C40" s="50"/>
      <c r="D40" s="50"/>
      <c r="E40" s="50"/>
      <c r="F40" s="50"/>
      <c r="G40" s="50"/>
      <c r="H40" s="50"/>
      <c r="I40" s="50"/>
      <c r="J40" s="50"/>
      <c r="K40" s="50"/>
      <c r="L40" s="49"/>
      <c r="M40" s="92"/>
      <c r="N40" s="42"/>
      <c r="O40" s="49"/>
      <c r="P40" s="49"/>
      <c r="Q40" s="196"/>
      <c r="R40" s="49"/>
      <c r="S40" s="92"/>
      <c r="T40" s="120"/>
      <c r="V40" s="39"/>
      <c r="Y40" s="39"/>
    </row>
    <row r="41" spans="1:25" s="40" customFormat="1" ht="19.5" customHeight="1">
      <c r="A41" s="190"/>
      <c r="B41" s="62" t="s">
        <v>15</v>
      </c>
      <c r="C41" s="63"/>
      <c r="D41" s="63"/>
      <c r="E41" s="78"/>
      <c r="F41" s="76"/>
      <c r="G41" s="63"/>
      <c r="H41" s="63"/>
      <c r="I41" s="78"/>
      <c r="J41" s="61"/>
      <c r="K41" s="61"/>
      <c r="L41" s="35"/>
      <c r="M41" s="92"/>
      <c r="N41" s="62" t="s">
        <v>14</v>
      </c>
      <c r="O41" s="63"/>
      <c r="P41" s="63"/>
      <c r="Q41" s="204"/>
      <c r="R41" s="35">
        <v>0</v>
      </c>
      <c r="S41" s="92"/>
      <c r="T41" s="121"/>
      <c r="V41" s="39"/>
      <c r="Y41" s="39"/>
    </row>
    <row r="42" spans="1:25" s="40" customFormat="1" ht="19.5" customHeight="1">
      <c r="A42" s="190"/>
      <c r="B42" s="42" t="s">
        <v>16</v>
      </c>
      <c r="C42" s="49"/>
      <c r="D42" s="49"/>
      <c r="E42" s="78">
        <v>1595919.25</v>
      </c>
      <c r="F42" s="76"/>
      <c r="G42" s="49"/>
      <c r="H42" s="49"/>
      <c r="I42" s="78">
        <v>1403271.17</v>
      </c>
      <c r="J42" s="61"/>
      <c r="K42" s="61"/>
      <c r="L42" s="35"/>
      <c r="M42" s="92"/>
      <c r="N42" s="42" t="s">
        <v>56</v>
      </c>
      <c r="O42" s="49">
        <v>125590.65</v>
      </c>
      <c r="P42" s="49"/>
      <c r="Q42" s="196">
        <v>197721.86</v>
      </c>
      <c r="R42" s="35"/>
      <c r="S42" s="92"/>
      <c r="T42" s="121"/>
      <c r="V42" s="39"/>
      <c r="Y42" s="39"/>
    </row>
    <row r="43" spans="1:25" s="40" customFormat="1" ht="19.5" customHeight="1">
      <c r="A43" s="190"/>
      <c r="B43" s="114" t="s">
        <v>17</v>
      </c>
      <c r="C43" s="35"/>
      <c r="D43" s="35"/>
      <c r="E43" s="78">
        <v>55123.5</v>
      </c>
      <c r="F43" s="76"/>
      <c r="G43" s="35"/>
      <c r="H43" s="35"/>
      <c r="I43" s="78">
        <v>55517.56</v>
      </c>
      <c r="J43" s="61"/>
      <c r="K43" s="61"/>
      <c r="L43" s="35"/>
      <c r="M43" s="92"/>
      <c r="N43" s="42" t="s">
        <v>57</v>
      </c>
      <c r="O43" s="49">
        <v>0</v>
      </c>
      <c r="P43" s="49"/>
      <c r="Q43" s="196">
        <v>111916.33</v>
      </c>
      <c r="R43" s="35"/>
      <c r="S43" s="92"/>
      <c r="T43" s="121"/>
      <c r="V43" s="39"/>
      <c r="Y43" s="39"/>
    </row>
    <row r="44" spans="1:25" s="40" customFormat="1" ht="19.5" customHeight="1">
      <c r="A44" s="190"/>
      <c r="B44" s="114" t="s">
        <v>94</v>
      </c>
      <c r="C44" s="35"/>
      <c r="D44" s="35"/>
      <c r="E44" s="78">
        <v>4974.7</v>
      </c>
      <c r="F44" s="76"/>
      <c r="G44" s="35"/>
      <c r="H44" s="35"/>
      <c r="I44" s="78">
        <v>4974.7</v>
      </c>
      <c r="J44" s="61"/>
      <c r="K44" s="61"/>
      <c r="L44" s="35">
        <v>0</v>
      </c>
      <c r="M44" s="92"/>
      <c r="N44" s="42" t="s">
        <v>102</v>
      </c>
      <c r="O44" s="35">
        <v>51250</v>
      </c>
      <c r="P44" s="49"/>
      <c r="Q44" s="197">
        <v>282890.54</v>
      </c>
      <c r="R44" s="44">
        <v>0</v>
      </c>
      <c r="S44" s="131"/>
      <c r="T44" s="122"/>
      <c r="V44" s="39"/>
      <c r="Y44" s="39"/>
    </row>
    <row r="45" spans="1:25" s="40" customFormat="1" ht="19.5" customHeight="1">
      <c r="A45" s="190"/>
      <c r="B45" s="114" t="s">
        <v>119</v>
      </c>
      <c r="C45" s="35"/>
      <c r="D45" s="35"/>
      <c r="E45" s="78">
        <v>76600.25</v>
      </c>
      <c r="F45" s="76"/>
      <c r="G45" s="35"/>
      <c r="H45" s="35"/>
      <c r="I45" s="78">
        <v>64982.42</v>
      </c>
      <c r="J45" s="61"/>
      <c r="K45" s="61"/>
      <c r="L45" s="36">
        <v>0</v>
      </c>
      <c r="M45" s="91"/>
      <c r="N45" s="42" t="s">
        <v>70</v>
      </c>
      <c r="O45" s="49">
        <v>39095.84</v>
      </c>
      <c r="P45" s="35"/>
      <c r="Q45" s="196">
        <v>47623.51</v>
      </c>
      <c r="R45" s="66">
        <v>0</v>
      </c>
      <c r="S45" s="134"/>
      <c r="T45" s="123"/>
      <c r="V45" s="39"/>
      <c r="Y45" s="39"/>
    </row>
    <row r="46" spans="1:25" s="40" customFormat="1" ht="19.5" customHeight="1">
      <c r="A46" s="190"/>
      <c r="B46" s="114" t="s">
        <v>120</v>
      </c>
      <c r="C46" s="35"/>
      <c r="D46" s="35"/>
      <c r="E46" s="78">
        <v>1703.8</v>
      </c>
      <c r="F46" s="76"/>
      <c r="G46" s="35"/>
      <c r="H46" s="35"/>
      <c r="I46" s="78">
        <v>1703.8</v>
      </c>
      <c r="J46" s="61"/>
      <c r="K46" s="61"/>
      <c r="L46" s="36">
        <v>0</v>
      </c>
      <c r="M46" s="91"/>
      <c r="N46" s="42" t="s">
        <v>58</v>
      </c>
      <c r="O46" s="49">
        <f>107434.33+1413.92</f>
        <v>108848.25</v>
      </c>
      <c r="P46" s="49"/>
      <c r="Q46" s="196">
        <v>47765.17</v>
      </c>
      <c r="R46" s="66">
        <v>0</v>
      </c>
      <c r="S46" s="134"/>
      <c r="T46" s="123"/>
      <c r="V46" s="39"/>
      <c r="Y46" s="39"/>
    </row>
    <row r="47" spans="1:25" s="40" customFormat="1" ht="19.5" customHeight="1">
      <c r="A47" s="190"/>
      <c r="B47" s="42" t="s">
        <v>18</v>
      </c>
      <c r="C47" s="49"/>
      <c r="D47" s="49"/>
      <c r="E47" s="79">
        <f>316302.34+31264.85+2767130.04+116.61+45.41+2054.54</f>
        <v>3116913.79</v>
      </c>
      <c r="F47" s="76"/>
      <c r="G47" s="49"/>
      <c r="H47" s="49"/>
      <c r="I47" s="79">
        <v>2254385.53</v>
      </c>
      <c r="J47" s="61"/>
      <c r="K47" s="61"/>
      <c r="L47" s="36"/>
      <c r="M47" s="91"/>
      <c r="N47" s="42" t="s">
        <v>59</v>
      </c>
      <c r="O47" s="49">
        <v>91730.21</v>
      </c>
      <c r="P47" s="49"/>
      <c r="Q47" s="196">
        <v>233728.35</v>
      </c>
      <c r="R47" s="66"/>
      <c r="S47" s="134"/>
      <c r="T47" s="123"/>
      <c r="V47" s="39"/>
      <c r="Y47" s="39"/>
    </row>
    <row r="48" spans="1:25" s="40" customFormat="1" ht="19.5" customHeight="1" thickBot="1">
      <c r="A48" s="190"/>
      <c r="B48" s="42"/>
      <c r="C48" s="49"/>
      <c r="D48" s="49"/>
      <c r="E48" s="47">
        <f>SUM(E42:E47)</f>
        <v>4851235.29</v>
      </c>
      <c r="F48" s="35"/>
      <c r="G48" s="49"/>
      <c r="H48" s="49"/>
      <c r="I48" s="46">
        <f>SUM(I42:I47)</f>
        <v>3784835.1799999997</v>
      </c>
      <c r="J48" s="61"/>
      <c r="K48" s="61"/>
      <c r="L48" s="36"/>
      <c r="M48" s="91"/>
      <c r="N48" s="42" t="s">
        <v>100</v>
      </c>
      <c r="O48" s="49">
        <v>267813.19</v>
      </c>
      <c r="P48" s="49"/>
      <c r="Q48" s="196">
        <v>408845.86</v>
      </c>
      <c r="R48" s="66"/>
      <c r="S48" s="134"/>
      <c r="T48" s="123"/>
      <c r="V48" s="39"/>
      <c r="Y48" s="39"/>
    </row>
    <row r="49" spans="1:25" s="40" customFormat="1" ht="19.5" customHeight="1" thickTop="1">
      <c r="A49" s="190"/>
      <c r="B49" s="50"/>
      <c r="C49" s="50"/>
      <c r="D49" s="50"/>
      <c r="E49" s="50"/>
      <c r="F49" s="50"/>
      <c r="G49" s="50"/>
      <c r="H49" s="50"/>
      <c r="I49" s="50"/>
      <c r="J49" s="61"/>
      <c r="K49" s="61"/>
      <c r="L49" s="36"/>
      <c r="M49" s="91"/>
      <c r="N49" s="42" t="s">
        <v>101</v>
      </c>
      <c r="O49" s="49"/>
      <c r="P49" s="49"/>
      <c r="Q49" s="196"/>
      <c r="R49" s="66"/>
      <c r="S49" s="134"/>
      <c r="T49" s="123"/>
      <c r="V49" s="39"/>
      <c r="Y49" s="39"/>
    </row>
    <row r="50" spans="1:25" s="40" customFormat="1" ht="19.5" customHeight="1">
      <c r="A50" s="190"/>
      <c r="B50" s="62" t="s">
        <v>20</v>
      </c>
      <c r="C50" s="63"/>
      <c r="D50" s="63"/>
      <c r="E50" s="76"/>
      <c r="F50" s="76"/>
      <c r="G50" s="63"/>
      <c r="H50" s="63"/>
      <c r="I50" s="76"/>
      <c r="J50" s="61"/>
      <c r="K50" s="61"/>
      <c r="L50" s="36"/>
      <c r="M50" s="91"/>
      <c r="N50" s="50" t="s">
        <v>125</v>
      </c>
      <c r="O50" s="49">
        <v>202698.95</v>
      </c>
      <c r="P50" s="50"/>
      <c r="Q50" s="196">
        <v>198103.29</v>
      </c>
      <c r="R50" s="66"/>
      <c r="S50" s="134"/>
      <c r="T50" s="123"/>
      <c r="V50" s="39"/>
      <c r="Y50" s="39"/>
    </row>
    <row r="51" spans="1:25" s="40" customFormat="1" ht="19.5" customHeight="1">
      <c r="A51" s="190"/>
      <c r="B51" s="42" t="s">
        <v>21</v>
      </c>
      <c r="C51" s="49"/>
      <c r="D51" s="49"/>
      <c r="E51" s="78">
        <v>65262.65</v>
      </c>
      <c r="F51" s="76"/>
      <c r="G51" s="49"/>
      <c r="H51" s="49"/>
      <c r="I51" s="78">
        <v>105188.5</v>
      </c>
      <c r="J51" s="61"/>
      <c r="K51" s="61"/>
      <c r="L51" s="36" t="s">
        <v>8</v>
      </c>
      <c r="M51" s="91"/>
      <c r="N51" s="42" t="s">
        <v>60</v>
      </c>
      <c r="O51" s="49">
        <f>35679.2+2061742.52+4318.55</f>
        <v>2101740.27</v>
      </c>
      <c r="P51" s="49"/>
      <c r="Q51" s="196">
        <v>2008322.81</v>
      </c>
      <c r="R51" s="35">
        <v>0</v>
      </c>
      <c r="S51" s="92"/>
      <c r="T51" s="121"/>
      <c r="V51" s="39"/>
      <c r="Y51" s="39"/>
    </row>
    <row r="52" spans="1:25" s="21" customFormat="1" ht="19.5" customHeight="1">
      <c r="A52" s="190"/>
      <c r="B52" s="42" t="s">
        <v>22</v>
      </c>
      <c r="C52" s="49"/>
      <c r="D52" s="49"/>
      <c r="E52" s="79">
        <v>327164.18</v>
      </c>
      <c r="F52" s="76"/>
      <c r="G52" s="49"/>
      <c r="H52" s="49"/>
      <c r="I52" s="79">
        <v>638724.99</v>
      </c>
      <c r="J52" s="61"/>
      <c r="K52" s="61"/>
      <c r="L52" s="36" t="s">
        <v>8</v>
      </c>
      <c r="M52" s="91"/>
      <c r="N52" s="42"/>
      <c r="O52" s="67">
        <f>SUM(O42:O51)</f>
        <v>2988767.3600000003</v>
      </c>
      <c r="P52" s="49"/>
      <c r="Q52" s="205">
        <f>SUM(Q42:Q51)</f>
        <v>3536917.72</v>
      </c>
      <c r="R52" s="31">
        <v>0</v>
      </c>
      <c r="S52" s="132"/>
      <c r="T52" s="121"/>
      <c r="V52" s="22"/>
      <c r="Y52" s="22"/>
    </row>
    <row r="53" spans="1:25" s="21" customFormat="1" ht="19.5" customHeight="1" thickBot="1">
      <c r="A53" s="190"/>
      <c r="B53" s="42"/>
      <c r="C53" s="49"/>
      <c r="D53" s="49"/>
      <c r="E53" s="59">
        <f>SUM(E51:E52)</f>
        <v>392426.83</v>
      </c>
      <c r="F53" s="49"/>
      <c r="G53" s="49"/>
      <c r="H53" s="49"/>
      <c r="I53" s="59">
        <f>SUM(I51:I52)</f>
        <v>743913.49</v>
      </c>
      <c r="J53" s="61"/>
      <c r="K53" s="61"/>
      <c r="L53" s="35">
        <v>0</v>
      </c>
      <c r="M53" s="92"/>
      <c r="N53" s="50"/>
      <c r="O53" s="50"/>
      <c r="P53" s="49"/>
      <c r="Q53" s="200"/>
      <c r="R53" s="67">
        <v>0</v>
      </c>
      <c r="S53" s="92"/>
      <c r="T53" s="120"/>
      <c r="V53" s="22"/>
      <c r="Y53" s="22"/>
    </row>
    <row r="54" spans="1:25" s="40" customFormat="1" ht="19.5" customHeight="1" thickBot="1" thickTop="1">
      <c r="A54" s="190"/>
      <c r="B54" s="24"/>
      <c r="C54" s="60"/>
      <c r="D54" s="60"/>
      <c r="E54" s="60"/>
      <c r="F54" s="60"/>
      <c r="G54" s="60"/>
      <c r="H54" s="60"/>
      <c r="I54" s="60"/>
      <c r="J54" s="61"/>
      <c r="K54" s="61"/>
      <c r="L54" s="35">
        <v>0</v>
      </c>
      <c r="M54" s="92"/>
      <c r="N54" s="24" t="s">
        <v>19</v>
      </c>
      <c r="O54" s="54">
        <f>O52+O39</f>
        <v>3376183.1400000006</v>
      </c>
      <c r="P54" s="49"/>
      <c r="Q54" s="202">
        <f>SUM(Q39,Q52)</f>
        <v>4184125.89</v>
      </c>
      <c r="R54" s="56"/>
      <c r="S54" s="133"/>
      <c r="T54" s="58"/>
      <c r="U54" s="56"/>
      <c r="V54" s="39"/>
      <c r="Y54" s="39"/>
    </row>
    <row r="55" spans="1:25" s="40" customFormat="1" ht="19.5" customHeight="1" thickBot="1" thickTop="1">
      <c r="A55" s="190"/>
      <c r="B55" s="42" t="s">
        <v>86</v>
      </c>
      <c r="C55" s="49"/>
      <c r="D55" s="49"/>
      <c r="E55" s="54">
        <f>E39+E48+E53</f>
        <v>5284116.39</v>
      </c>
      <c r="F55" s="49"/>
      <c r="G55" s="49"/>
      <c r="H55" s="49"/>
      <c r="I55" s="54">
        <f>I48+I53+I39</f>
        <v>4570073.13</v>
      </c>
      <c r="J55" s="61"/>
      <c r="K55" s="61"/>
      <c r="L55" s="35"/>
      <c r="M55" s="92"/>
      <c r="N55" s="50"/>
      <c r="O55" s="50"/>
      <c r="P55" s="50"/>
      <c r="Q55" s="200"/>
      <c r="R55" s="56">
        <v>1</v>
      </c>
      <c r="S55" s="133"/>
      <c r="T55" s="56"/>
      <c r="V55" s="39"/>
      <c r="Y55" s="39"/>
    </row>
    <row r="56" spans="1:25" s="40" customFormat="1" ht="19.5" customHeight="1" thickBot="1" thickTop="1">
      <c r="A56" s="190"/>
      <c r="B56" s="50"/>
      <c r="C56" s="50"/>
      <c r="D56" s="50"/>
      <c r="E56" s="50"/>
      <c r="F56" s="50"/>
      <c r="G56" s="50"/>
      <c r="H56" s="50"/>
      <c r="I56" s="50"/>
      <c r="J56" s="61"/>
      <c r="K56" s="61"/>
      <c r="L56" s="47">
        <f>SUM(L44:L54)</f>
        <v>0</v>
      </c>
      <c r="M56" s="92"/>
      <c r="N56" s="50"/>
      <c r="O56" s="50"/>
      <c r="P56" s="50"/>
      <c r="Q56" s="200"/>
      <c r="R56" s="21"/>
      <c r="S56" s="135"/>
      <c r="T56" s="21"/>
      <c r="V56" s="39"/>
      <c r="Y56" s="39"/>
    </row>
    <row r="57" spans="1:25" s="40" customFormat="1" ht="19.5" customHeight="1" thickTop="1">
      <c r="A57" s="190"/>
      <c r="B57" s="50"/>
      <c r="C57" s="50"/>
      <c r="D57" s="50"/>
      <c r="E57" s="50"/>
      <c r="F57" s="50"/>
      <c r="G57" s="50"/>
      <c r="H57" s="50"/>
      <c r="I57" s="50"/>
      <c r="J57" s="61"/>
      <c r="K57" s="61"/>
      <c r="L57" s="35"/>
      <c r="M57" s="92"/>
      <c r="N57" s="50"/>
      <c r="O57" s="50"/>
      <c r="P57" s="50"/>
      <c r="Q57" s="200"/>
      <c r="R57" s="21"/>
      <c r="S57" s="135"/>
      <c r="T57" s="60"/>
      <c r="V57" s="39"/>
      <c r="Y57" s="39"/>
    </row>
    <row r="58" spans="1:25" s="40" customFormat="1" ht="19.5" customHeight="1">
      <c r="A58" s="190"/>
      <c r="B58" s="42"/>
      <c r="C58" s="49"/>
      <c r="D58" s="49"/>
      <c r="E58" s="49"/>
      <c r="F58" s="49"/>
      <c r="G58" s="49"/>
      <c r="H58" s="49"/>
      <c r="I58" s="49"/>
      <c r="J58" s="60"/>
      <c r="K58" s="60"/>
      <c r="L58" s="60"/>
      <c r="M58" s="95"/>
      <c r="N58" s="50"/>
      <c r="O58" s="50"/>
      <c r="P58" s="50"/>
      <c r="Q58" s="200"/>
      <c r="R58" s="21"/>
      <c r="S58" s="135"/>
      <c r="T58" s="60"/>
      <c r="V58" s="39"/>
      <c r="Y58" s="39"/>
    </row>
    <row r="59" spans="1:25" s="40" customFormat="1" ht="19.5" customHeight="1">
      <c r="A59" s="190"/>
      <c r="B59" s="24" t="s">
        <v>87</v>
      </c>
      <c r="C59" s="49"/>
      <c r="D59" s="49"/>
      <c r="E59" s="76"/>
      <c r="F59" s="76"/>
      <c r="G59" s="49"/>
      <c r="H59" s="49"/>
      <c r="I59" s="76"/>
      <c r="J59" s="60"/>
      <c r="K59" s="60"/>
      <c r="L59" s="60"/>
      <c r="M59" s="95"/>
      <c r="N59" s="88" t="s">
        <v>71</v>
      </c>
      <c r="O59" s="25"/>
      <c r="P59" s="25"/>
      <c r="Q59" s="203"/>
      <c r="R59" s="21"/>
      <c r="S59" s="135"/>
      <c r="T59" s="21"/>
      <c r="V59" s="39"/>
      <c r="Y59" s="39"/>
    </row>
    <row r="60" spans="1:25" s="40" customFormat="1" ht="19.5" customHeight="1">
      <c r="A60" s="190"/>
      <c r="B60" s="117" t="s">
        <v>96</v>
      </c>
      <c r="C60" s="49"/>
      <c r="D60" s="49"/>
      <c r="E60" s="153">
        <v>0</v>
      </c>
      <c r="F60" s="76"/>
      <c r="G60" s="49"/>
      <c r="H60" s="49"/>
      <c r="I60" s="153">
        <v>49908.91</v>
      </c>
      <c r="J60" s="60"/>
      <c r="K60" s="60"/>
      <c r="L60" s="60"/>
      <c r="M60" s="95"/>
      <c r="N60" s="69" t="s">
        <v>72</v>
      </c>
      <c r="O60" s="49">
        <v>58104.13</v>
      </c>
      <c r="P60" s="49"/>
      <c r="Q60" s="196">
        <v>18.69</v>
      </c>
      <c r="R60" s="21"/>
      <c r="S60" s="135"/>
      <c r="T60" s="21"/>
      <c r="V60" s="39"/>
      <c r="Y60" s="39"/>
    </row>
    <row r="61" spans="1:25" s="40" customFormat="1" ht="19.5" customHeight="1">
      <c r="A61" s="190"/>
      <c r="B61" s="42" t="s">
        <v>88</v>
      </c>
      <c r="C61" s="25"/>
      <c r="D61" s="25"/>
      <c r="E61" s="78">
        <v>16866.45</v>
      </c>
      <c r="F61" s="76"/>
      <c r="G61" s="25"/>
      <c r="H61" s="25"/>
      <c r="I61" s="78">
        <v>567000</v>
      </c>
      <c r="J61" s="60"/>
      <c r="K61" s="60"/>
      <c r="L61" s="60"/>
      <c r="M61" s="95"/>
      <c r="N61" s="69" t="s">
        <v>95</v>
      </c>
      <c r="O61" s="43">
        <v>0</v>
      </c>
      <c r="P61" s="49"/>
      <c r="Q61" s="195">
        <v>0</v>
      </c>
      <c r="R61" s="21"/>
      <c r="S61" s="135"/>
      <c r="T61" s="21"/>
      <c r="V61" s="39"/>
      <c r="Y61" s="39"/>
    </row>
    <row r="62" spans="1:25" s="40" customFormat="1" ht="19.5" customHeight="1" thickBot="1">
      <c r="A62" s="190"/>
      <c r="B62" s="42"/>
      <c r="C62" s="25"/>
      <c r="D62" s="25"/>
      <c r="E62" s="59">
        <f>E60+E61</f>
        <v>16866.45</v>
      </c>
      <c r="F62" s="76"/>
      <c r="G62" s="25"/>
      <c r="H62" s="25"/>
      <c r="I62" s="78">
        <f>I60+I61</f>
        <v>616908.91</v>
      </c>
      <c r="J62" s="60"/>
      <c r="K62" s="60"/>
      <c r="L62" s="60"/>
      <c r="M62" s="95"/>
      <c r="N62" s="69"/>
      <c r="O62" s="49">
        <f>O60</f>
        <v>58104.13</v>
      </c>
      <c r="P62" s="49"/>
      <c r="Q62" s="196">
        <f>Q60</f>
        <v>18.69</v>
      </c>
      <c r="R62" s="21"/>
      <c r="S62" s="135"/>
      <c r="T62" s="21"/>
      <c r="V62" s="39"/>
      <c r="Y62" s="39"/>
    </row>
    <row r="63" spans="1:25" s="40" customFormat="1" ht="19.5" customHeight="1" thickTop="1">
      <c r="A63" s="190"/>
      <c r="B63" s="24"/>
      <c r="C63" s="25"/>
      <c r="D63" s="25"/>
      <c r="E63" s="82"/>
      <c r="F63" s="25"/>
      <c r="G63" s="25"/>
      <c r="H63" s="25"/>
      <c r="I63" s="82"/>
      <c r="J63" s="60"/>
      <c r="K63" s="60"/>
      <c r="L63" s="60"/>
      <c r="M63" s="95"/>
      <c r="N63" s="50"/>
      <c r="O63" s="49"/>
      <c r="P63" s="49"/>
      <c r="Q63" s="196"/>
      <c r="R63" s="21"/>
      <c r="S63" s="135"/>
      <c r="T63" s="21"/>
      <c r="V63" s="39"/>
      <c r="Y63" s="39"/>
    </row>
    <row r="64" spans="1:25" s="40" customFormat="1" ht="19.5" customHeight="1" thickBot="1">
      <c r="A64" s="190"/>
      <c r="B64" s="24" t="s">
        <v>89</v>
      </c>
      <c r="C64" s="25"/>
      <c r="D64" s="25"/>
      <c r="E64" s="68">
        <f>E13+E34+E55+E62</f>
        <v>6952514.96</v>
      </c>
      <c r="F64" s="25"/>
      <c r="G64" s="25"/>
      <c r="H64" s="25"/>
      <c r="I64" s="68">
        <f>I13+I34+I55+I61+I60</f>
        <v>7454073.8100000005</v>
      </c>
      <c r="J64" s="60"/>
      <c r="K64" s="60"/>
      <c r="L64" s="60"/>
      <c r="M64" s="95"/>
      <c r="N64" s="24" t="s">
        <v>81</v>
      </c>
      <c r="O64" s="68">
        <f>O62+O54+O35+O31</f>
        <v>6952514.960000001</v>
      </c>
      <c r="P64" s="25"/>
      <c r="Q64" s="206">
        <f>SUM(Q31,Q35,Q54,Q60)</f>
        <v>7454073.8100000005</v>
      </c>
      <c r="R64" s="21"/>
      <c r="S64" s="135"/>
      <c r="T64" s="21"/>
      <c r="V64" s="39">
        <f>E64-O64</f>
        <v>0</v>
      </c>
      <c r="Y64" s="39"/>
    </row>
    <row r="65" spans="1:25" s="14" customFormat="1" ht="15" customHeight="1" thickTop="1">
      <c r="A65" s="190"/>
      <c r="B65" s="118"/>
      <c r="C65" s="18"/>
      <c r="D65" s="18"/>
      <c r="E65" s="18"/>
      <c r="F65" s="18"/>
      <c r="G65" s="16"/>
      <c r="H65" s="16"/>
      <c r="I65" s="18"/>
      <c r="J65" s="16"/>
      <c r="K65" s="16"/>
      <c r="L65" s="16"/>
      <c r="M65" s="96"/>
      <c r="N65" s="16"/>
      <c r="O65" s="18"/>
      <c r="P65" s="18"/>
      <c r="Q65" s="207"/>
      <c r="R65" s="9"/>
      <c r="S65" s="128"/>
      <c r="T65" s="9"/>
      <c r="V65" s="10"/>
      <c r="Y65" s="10"/>
    </row>
    <row r="66" spans="1:25" s="14" customFormat="1" ht="16.5" thickBot="1">
      <c r="A66" s="190"/>
      <c r="B66" s="119"/>
      <c r="C66" s="101"/>
      <c r="D66" s="101"/>
      <c r="E66" s="101"/>
      <c r="F66" s="101"/>
      <c r="G66" s="97"/>
      <c r="H66" s="97"/>
      <c r="I66" s="102"/>
      <c r="J66" s="16"/>
      <c r="K66" s="16"/>
      <c r="L66" s="16"/>
      <c r="M66" s="96"/>
      <c r="N66" s="97"/>
      <c r="O66" s="101"/>
      <c r="P66" s="101"/>
      <c r="Q66" s="208"/>
      <c r="R66" s="9"/>
      <c r="S66" s="128"/>
      <c r="T66" s="9"/>
      <c r="V66" s="10"/>
      <c r="Y66" s="10"/>
    </row>
    <row r="67" spans="1:25" s="14" customFormat="1" ht="18.75" thickBot="1">
      <c r="A67" s="190"/>
      <c r="B67" s="250" t="s">
        <v>23</v>
      </c>
      <c r="C67" s="251"/>
      <c r="D67" s="251"/>
      <c r="E67" s="251"/>
      <c r="F67" s="251"/>
      <c r="G67" s="251"/>
      <c r="H67" s="251"/>
      <c r="I67" s="252"/>
      <c r="J67" s="97"/>
      <c r="K67" s="97"/>
      <c r="L67" s="97"/>
      <c r="M67" s="97"/>
      <c r="N67" s="237"/>
      <c r="O67" s="238"/>
      <c r="P67" s="238"/>
      <c r="Q67" s="239"/>
      <c r="R67" s="10"/>
      <c r="S67" s="136"/>
      <c r="T67" s="10"/>
      <c r="V67" s="10"/>
      <c r="Y67" s="10"/>
    </row>
    <row r="68" spans="1:28" s="14" customFormat="1" ht="21" customHeight="1">
      <c r="A68" s="190"/>
      <c r="B68" s="230" t="s">
        <v>131</v>
      </c>
      <c r="C68" s="254"/>
      <c r="D68" s="254"/>
      <c r="E68" s="254"/>
      <c r="F68" s="254"/>
      <c r="G68" s="254"/>
      <c r="H68" s="254"/>
      <c r="I68" s="255"/>
      <c r="J68" s="13"/>
      <c r="K68" s="13"/>
      <c r="L68" s="12"/>
      <c r="M68" s="98"/>
      <c r="N68" s="13"/>
      <c r="O68" s="13"/>
      <c r="P68" s="13"/>
      <c r="Q68" s="209"/>
      <c r="R68" s="12">
        <v>0</v>
      </c>
      <c r="S68" s="98"/>
      <c r="T68" s="12"/>
      <c r="V68" s="12"/>
      <c r="W68" s="13"/>
      <c r="X68" s="13"/>
      <c r="Y68" s="12"/>
      <c r="Z68" s="13"/>
      <c r="AA68" s="13"/>
      <c r="AB68" s="13"/>
    </row>
    <row r="69" spans="1:28" s="14" customFormat="1" ht="15" customHeight="1" thickBot="1">
      <c r="A69" s="190"/>
      <c r="B69" s="58"/>
      <c r="C69" s="256" t="s">
        <v>132</v>
      </c>
      <c r="D69" s="257"/>
      <c r="E69" s="257"/>
      <c r="F69" s="49"/>
      <c r="G69" s="256" t="s">
        <v>133</v>
      </c>
      <c r="H69" s="257"/>
      <c r="I69" s="258"/>
      <c r="J69" s="13"/>
      <c r="K69" s="13"/>
      <c r="L69" s="11"/>
      <c r="M69" s="98"/>
      <c r="N69" s="13"/>
      <c r="O69" s="13"/>
      <c r="P69" s="13"/>
      <c r="Q69" s="209"/>
      <c r="R69" s="15">
        <f>R68</f>
        <v>0</v>
      </c>
      <c r="S69" s="98"/>
      <c r="T69" s="12"/>
      <c r="V69" s="12"/>
      <c r="W69" s="13"/>
      <c r="X69" s="13"/>
      <c r="Y69" s="12"/>
      <c r="Z69" s="13"/>
      <c r="AA69" s="13"/>
      <c r="AB69" s="13"/>
    </row>
    <row r="70" spans="1:27" s="13" customFormat="1" ht="62.25" customHeight="1" thickBot="1" thickTop="1">
      <c r="A70" s="190"/>
      <c r="B70" s="58"/>
      <c r="C70" s="257"/>
      <c r="D70" s="257"/>
      <c r="E70" s="257"/>
      <c r="F70" s="49"/>
      <c r="G70" s="257"/>
      <c r="H70" s="257"/>
      <c r="I70" s="258"/>
      <c r="J70" s="16"/>
      <c r="K70" s="16"/>
      <c r="L70" s="17" t="e">
        <f>L14+L38+#REF!</f>
        <v>#REF!</v>
      </c>
      <c r="M70" s="99"/>
      <c r="O70" s="183" t="s">
        <v>137</v>
      </c>
      <c r="Q70" s="210" t="s">
        <v>138</v>
      </c>
      <c r="R70" s="10"/>
      <c r="S70" s="136"/>
      <c r="T70" s="10"/>
      <c r="V70" s="12"/>
      <c r="W70" s="7"/>
      <c r="X70" s="7"/>
      <c r="Y70" s="160"/>
      <c r="Z70" s="161"/>
      <c r="AA70" s="160"/>
    </row>
    <row r="71" spans="1:27" s="13" customFormat="1" ht="15" customHeight="1" thickTop="1">
      <c r="A71" s="190"/>
      <c r="B71" s="62" t="s">
        <v>26</v>
      </c>
      <c r="C71" s="63"/>
      <c r="D71" s="63"/>
      <c r="E71" s="63"/>
      <c r="F71" s="63"/>
      <c r="G71" s="69"/>
      <c r="H71" s="69"/>
      <c r="I71" s="85"/>
      <c r="J71" s="19"/>
      <c r="K71" s="16"/>
      <c r="L71" s="18"/>
      <c r="M71" s="99"/>
      <c r="N71" s="177" t="s">
        <v>150</v>
      </c>
      <c r="O71" s="178">
        <v>0</v>
      </c>
      <c r="P71" s="50"/>
      <c r="Q71" s="211">
        <v>0</v>
      </c>
      <c r="R71" s="14"/>
      <c r="S71" s="137"/>
      <c r="T71" s="14"/>
      <c r="V71" s="12"/>
      <c r="W71" s="161"/>
      <c r="X71" s="162"/>
      <c r="Y71" s="163"/>
      <c r="Z71" s="164"/>
      <c r="AA71" s="163"/>
    </row>
    <row r="72" spans="1:28" s="40" customFormat="1" ht="19.5" customHeight="1">
      <c r="A72" s="190"/>
      <c r="B72" s="114" t="s">
        <v>28</v>
      </c>
      <c r="C72" s="35"/>
      <c r="D72" s="35"/>
      <c r="E72" s="35">
        <v>11195876.04</v>
      </c>
      <c r="F72" s="35"/>
      <c r="G72" s="35"/>
      <c r="H72" s="35"/>
      <c r="I72" s="35">
        <v>12530601.45</v>
      </c>
      <c r="J72" s="70"/>
      <c r="K72" s="60"/>
      <c r="L72" s="25"/>
      <c r="M72" s="94"/>
      <c r="N72" s="177" t="s">
        <v>151</v>
      </c>
      <c r="O72" s="179">
        <v>-2018.2</v>
      </c>
      <c r="P72" s="50"/>
      <c r="Q72" s="212">
        <v>0</v>
      </c>
      <c r="S72" s="130"/>
      <c r="V72" s="49"/>
      <c r="W72" s="165"/>
      <c r="X72" s="162"/>
      <c r="Y72" s="166"/>
      <c r="Z72" s="167"/>
      <c r="AA72" s="166"/>
      <c r="AB72" s="50"/>
    </row>
    <row r="73" spans="1:28" s="40" customFormat="1" ht="19.5" customHeight="1">
      <c r="A73" s="190"/>
      <c r="B73" s="24" t="s">
        <v>145</v>
      </c>
      <c r="C73" s="25"/>
      <c r="D73" s="25"/>
      <c r="E73" s="43">
        <v>10365270.16</v>
      </c>
      <c r="F73" s="49"/>
      <c r="G73" s="25"/>
      <c r="H73" s="25"/>
      <c r="I73" s="43">
        <v>11769023.2</v>
      </c>
      <c r="J73" s="70"/>
      <c r="K73" s="60"/>
      <c r="L73" s="51">
        <v>0</v>
      </c>
      <c r="M73" s="91"/>
      <c r="N73" s="177" t="s">
        <v>152</v>
      </c>
      <c r="O73" s="179">
        <v>0</v>
      </c>
      <c r="P73" s="104"/>
      <c r="Q73" s="213">
        <v>0</v>
      </c>
      <c r="R73" s="25"/>
      <c r="S73" s="94"/>
      <c r="T73" s="25"/>
      <c r="U73" s="50"/>
      <c r="V73" s="49"/>
      <c r="W73" s="161"/>
      <c r="X73" s="162"/>
      <c r="Y73" s="166"/>
      <c r="Z73" s="167"/>
      <c r="AA73" s="185"/>
      <c r="AB73" s="50"/>
    </row>
    <row r="74" spans="1:28" s="40" customFormat="1" ht="19.5" customHeight="1" thickBot="1">
      <c r="A74" s="190"/>
      <c r="B74" s="42" t="s">
        <v>97</v>
      </c>
      <c r="C74" s="49"/>
      <c r="D74" s="49"/>
      <c r="E74" s="49">
        <f>E72-E73</f>
        <v>830605.879999999</v>
      </c>
      <c r="F74" s="49"/>
      <c r="G74" s="49"/>
      <c r="H74" s="49"/>
      <c r="I74" s="49">
        <f>I72-I73</f>
        <v>761578.25</v>
      </c>
      <c r="J74" s="35"/>
      <c r="K74" s="35"/>
      <c r="L74" s="48">
        <f>L73</f>
        <v>0</v>
      </c>
      <c r="M74" s="91"/>
      <c r="N74" s="214" t="s">
        <v>154</v>
      </c>
      <c r="O74" s="152">
        <f>O71+O72+O73</f>
        <v>-2018.2</v>
      </c>
      <c r="P74" s="49"/>
      <c r="Q74" s="215">
        <f>Q71+Q72+Q73</f>
        <v>0</v>
      </c>
      <c r="R74" s="68" t="e">
        <f>R54+#REF!+R69</f>
        <v>#REF!</v>
      </c>
      <c r="S74" s="94"/>
      <c r="T74" s="25"/>
      <c r="V74" s="49"/>
      <c r="W74" s="168"/>
      <c r="X74" s="169"/>
      <c r="Y74" s="166"/>
      <c r="Z74" s="167"/>
      <c r="AA74" s="166"/>
      <c r="AB74" s="50"/>
    </row>
    <row r="75" spans="1:28" s="40" customFormat="1" ht="19.5" customHeight="1" thickTop="1">
      <c r="A75" s="190"/>
      <c r="B75" s="24" t="s">
        <v>146</v>
      </c>
      <c r="C75" s="25"/>
      <c r="D75" s="25"/>
      <c r="E75" s="43">
        <v>383927.59</v>
      </c>
      <c r="F75" s="49"/>
      <c r="G75" s="25"/>
      <c r="H75" s="25"/>
      <c r="I75" s="43">
        <v>518703.26</v>
      </c>
      <c r="J75" s="35"/>
      <c r="K75" s="35"/>
      <c r="L75" s="61"/>
      <c r="M75" s="93"/>
      <c r="N75" s="177" t="s">
        <v>149</v>
      </c>
      <c r="O75" s="179">
        <v>1413.92</v>
      </c>
      <c r="P75" s="50"/>
      <c r="Q75" s="212">
        <v>2018.2</v>
      </c>
      <c r="R75" s="25"/>
      <c r="S75" s="94"/>
      <c r="T75" s="25"/>
      <c r="V75" s="49"/>
      <c r="W75" s="161"/>
      <c r="X75" s="170"/>
      <c r="Y75" s="166"/>
      <c r="Z75" s="167"/>
      <c r="AA75" s="166"/>
      <c r="AB75" s="50"/>
    </row>
    <row r="76" spans="1:28" s="40" customFormat="1" ht="19.5" customHeight="1">
      <c r="A76" s="190"/>
      <c r="B76" s="42" t="s">
        <v>29</v>
      </c>
      <c r="C76" s="49"/>
      <c r="D76" s="49"/>
      <c r="E76" s="49">
        <f>E74+E75</f>
        <v>1214533.469999999</v>
      </c>
      <c r="F76" s="49"/>
      <c r="G76" s="49"/>
      <c r="H76" s="49"/>
      <c r="I76" s="49">
        <f>I74+I75</f>
        <v>1280281.51</v>
      </c>
      <c r="J76" s="71"/>
      <c r="K76" s="71"/>
      <c r="L76" s="71"/>
      <c r="M76" s="93"/>
      <c r="N76" s="154" t="s">
        <v>153</v>
      </c>
      <c r="O76" s="179">
        <v>0</v>
      </c>
      <c r="P76" s="50"/>
      <c r="Q76" s="212">
        <v>0</v>
      </c>
      <c r="R76" s="25"/>
      <c r="S76" s="94"/>
      <c r="T76" s="25"/>
      <c r="V76" s="49"/>
      <c r="W76" s="161"/>
      <c r="X76" s="169"/>
      <c r="Y76" s="186"/>
      <c r="Z76" s="171"/>
      <c r="AA76" s="186"/>
      <c r="AB76" s="50"/>
    </row>
    <row r="77" spans="1:28" s="40" customFormat="1" ht="21" thickBot="1">
      <c r="A77" s="190"/>
      <c r="B77" s="24" t="s">
        <v>147</v>
      </c>
      <c r="C77" s="25"/>
      <c r="D77" s="49">
        <v>1236028.74</v>
      </c>
      <c r="E77" s="25"/>
      <c r="F77" s="25"/>
      <c r="G77" s="25"/>
      <c r="H77" s="49">
        <v>1234407.98</v>
      </c>
      <c r="I77" s="25"/>
      <c r="J77" s="23"/>
      <c r="K77" s="23"/>
      <c r="L77" s="72"/>
      <c r="M77" s="90"/>
      <c r="N77" s="184" t="s">
        <v>155</v>
      </c>
      <c r="O77" s="180">
        <f>O71+O72+O73-O75+O76</f>
        <v>-3432.12</v>
      </c>
      <c r="P77" s="104"/>
      <c r="Q77" s="216">
        <f>Q76+Q75+Q73+Q72+Q71</f>
        <v>2018.2</v>
      </c>
      <c r="R77" s="51">
        <v>0</v>
      </c>
      <c r="S77" s="91"/>
      <c r="T77" s="51"/>
      <c r="V77" s="49"/>
      <c r="W77" s="172"/>
      <c r="X77" s="7"/>
      <c r="Y77" s="173"/>
      <c r="Z77" s="164"/>
      <c r="AA77" s="173"/>
      <c r="AB77" s="50"/>
    </row>
    <row r="78" spans="1:28" s="40" customFormat="1" ht="19.5" customHeight="1" thickBot="1" thickTop="1">
      <c r="A78" s="190"/>
      <c r="B78" s="42" t="s">
        <v>52</v>
      </c>
      <c r="C78" s="49"/>
      <c r="D78" s="43">
        <v>39574.49</v>
      </c>
      <c r="E78" s="43">
        <f>SUM(D77:D78)</f>
        <v>1275603.23</v>
      </c>
      <c r="F78" s="49"/>
      <c r="G78" s="49"/>
      <c r="H78" s="43">
        <v>50194.28</v>
      </c>
      <c r="I78" s="43">
        <f>SUM(H77:H78)</f>
        <v>1284602.26</v>
      </c>
      <c r="J78" s="23"/>
      <c r="K78" s="23"/>
      <c r="L78" s="23"/>
      <c r="M78" s="90"/>
      <c r="N78" s="86"/>
      <c r="O78" s="181"/>
      <c r="P78" s="50"/>
      <c r="Q78" s="217"/>
      <c r="R78" s="73">
        <f>R77</f>
        <v>0</v>
      </c>
      <c r="S78" s="91"/>
      <c r="T78" s="51"/>
      <c r="V78" s="49"/>
      <c r="W78" s="7"/>
      <c r="X78" s="174"/>
      <c r="Y78" s="175"/>
      <c r="Z78" s="105"/>
      <c r="AA78" s="175"/>
      <c r="AB78" s="50"/>
    </row>
    <row r="79" spans="1:28" s="40" customFormat="1" ht="19.5" customHeight="1" thickTop="1">
      <c r="A79" s="190"/>
      <c r="B79" s="42" t="s">
        <v>98</v>
      </c>
      <c r="C79" s="49"/>
      <c r="D79" s="49"/>
      <c r="E79" s="49">
        <f>E76-E78</f>
        <v>-61069.76000000094</v>
      </c>
      <c r="F79" s="49"/>
      <c r="G79" s="49"/>
      <c r="H79" s="49"/>
      <c r="I79" s="49">
        <f>I76-I78</f>
        <v>-4320.75</v>
      </c>
      <c r="J79" s="256" t="s">
        <v>24</v>
      </c>
      <c r="K79" s="257"/>
      <c r="L79" s="257"/>
      <c r="M79" s="100"/>
      <c r="N79" s="87"/>
      <c r="O79" s="182"/>
      <c r="P79" s="104"/>
      <c r="Q79" s="218"/>
      <c r="R79" s="50"/>
      <c r="S79" s="93"/>
      <c r="T79" s="50"/>
      <c r="V79" s="49"/>
      <c r="W79" s="50"/>
      <c r="X79" s="50"/>
      <c r="Y79" s="49"/>
      <c r="Z79" s="50"/>
      <c r="AA79" s="50"/>
      <c r="AB79" s="50"/>
    </row>
    <row r="80" spans="1:28" s="40" customFormat="1" ht="19.5" customHeight="1">
      <c r="A80" s="190"/>
      <c r="B80" s="24" t="s">
        <v>30</v>
      </c>
      <c r="C80" s="25"/>
      <c r="D80" s="25"/>
      <c r="E80" s="25"/>
      <c r="F80" s="25"/>
      <c r="G80" s="25"/>
      <c r="H80" s="25"/>
      <c r="I80" s="25"/>
      <c r="J80" s="257"/>
      <c r="K80" s="257"/>
      <c r="L80" s="257"/>
      <c r="M80" s="100"/>
      <c r="N80" s="87"/>
      <c r="O80" s="104"/>
      <c r="P80" s="104"/>
      <c r="Q80" s="219"/>
      <c r="R80" s="71"/>
      <c r="S80" s="93"/>
      <c r="T80" s="50"/>
      <c r="V80" s="49"/>
      <c r="W80" s="50"/>
      <c r="X80" s="50"/>
      <c r="Y80" s="49"/>
      <c r="Z80" s="50"/>
      <c r="AA80" s="50"/>
      <c r="AB80" s="50"/>
    </row>
    <row r="81" spans="1:25" s="40" customFormat="1" ht="19.5" customHeight="1">
      <c r="A81" s="190"/>
      <c r="B81" s="42" t="s">
        <v>53</v>
      </c>
      <c r="C81" s="49"/>
      <c r="D81" s="49">
        <v>49450.99</v>
      </c>
      <c r="E81" s="49"/>
      <c r="F81" s="49"/>
      <c r="G81" s="49"/>
      <c r="H81" s="49">
        <v>599.42</v>
      </c>
      <c r="I81" s="49"/>
      <c r="J81" s="50"/>
      <c r="K81" s="50"/>
      <c r="L81" s="50"/>
      <c r="M81" s="93"/>
      <c r="N81" s="86"/>
      <c r="O81" s="50"/>
      <c r="P81" s="50"/>
      <c r="Q81" s="200"/>
      <c r="R81" s="23"/>
      <c r="S81" s="90"/>
      <c r="T81" s="23"/>
      <c r="V81" s="39"/>
      <c r="Y81" s="39"/>
    </row>
    <row r="82" spans="1:25" s="40" customFormat="1" ht="19.5" customHeight="1">
      <c r="A82" s="190"/>
      <c r="B82" s="42" t="s">
        <v>31</v>
      </c>
      <c r="C82" s="49"/>
      <c r="D82" s="49"/>
      <c r="E82" s="49"/>
      <c r="F82" s="49"/>
      <c r="G82" s="49"/>
      <c r="H82" s="49"/>
      <c r="I82" s="49"/>
      <c r="J82" s="32"/>
      <c r="K82" s="32"/>
      <c r="L82" s="49">
        <v>0</v>
      </c>
      <c r="M82" s="92"/>
      <c r="N82" s="86"/>
      <c r="O82" s="50"/>
      <c r="P82" s="50"/>
      <c r="Q82" s="200"/>
      <c r="R82" s="50"/>
      <c r="S82" s="93"/>
      <c r="T82" s="50"/>
      <c r="V82" s="39"/>
      <c r="Y82" s="39"/>
    </row>
    <row r="83" spans="1:25" s="40" customFormat="1" ht="19.5" customHeight="1">
      <c r="A83" s="190"/>
      <c r="B83" s="42" t="s">
        <v>54</v>
      </c>
      <c r="C83" s="49"/>
      <c r="D83" s="43">
        <v>95704.05</v>
      </c>
      <c r="E83" s="43">
        <f>D81-D83</f>
        <v>-46253.060000000005</v>
      </c>
      <c r="F83" s="49"/>
      <c r="G83" s="49"/>
      <c r="H83" s="43">
        <v>114609.97</v>
      </c>
      <c r="I83" s="43">
        <f>H81-H83</f>
        <v>-114010.55</v>
      </c>
      <c r="J83" s="69"/>
      <c r="K83" s="69"/>
      <c r="L83" s="43">
        <v>0</v>
      </c>
      <c r="M83" s="92"/>
      <c r="N83" s="268" t="s">
        <v>144</v>
      </c>
      <c r="O83" s="269"/>
      <c r="P83" s="269"/>
      <c r="Q83" s="270"/>
      <c r="R83" s="249" t="s">
        <v>25</v>
      </c>
      <c r="S83" s="129"/>
      <c r="T83" s="103"/>
      <c r="V83" s="39"/>
      <c r="Y83" s="39"/>
    </row>
    <row r="84" spans="1:25" s="40" customFormat="1" ht="19.5" customHeight="1">
      <c r="A84" s="190"/>
      <c r="B84" s="42" t="s">
        <v>99</v>
      </c>
      <c r="C84" s="49"/>
      <c r="D84" s="49"/>
      <c r="E84" s="49">
        <f>E79+E83</f>
        <v>-107322.82000000094</v>
      </c>
      <c r="F84" s="49"/>
      <c r="G84" s="49"/>
      <c r="H84" s="49"/>
      <c r="I84" s="49">
        <f>I79+I83</f>
        <v>-118331.3</v>
      </c>
      <c r="J84" s="69"/>
      <c r="K84" s="69"/>
      <c r="L84" s="49">
        <v>0</v>
      </c>
      <c r="M84" s="92"/>
      <c r="N84" s="87"/>
      <c r="O84" s="104"/>
      <c r="P84" s="104"/>
      <c r="Q84" s="219"/>
      <c r="R84" s="249"/>
      <c r="S84" s="129"/>
      <c r="T84" s="103"/>
      <c r="V84" s="39"/>
      <c r="Y84" s="39"/>
    </row>
    <row r="85" spans="1:25" s="40" customFormat="1" ht="19.5" customHeight="1">
      <c r="A85" s="190"/>
      <c r="B85" s="62" t="s">
        <v>55</v>
      </c>
      <c r="C85" s="63"/>
      <c r="D85" s="63"/>
      <c r="E85" s="63"/>
      <c r="F85" s="63"/>
      <c r="G85" s="63"/>
      <c r="H85" s="63"/>
      <c r="I85" s="63"/>
      <c r="J85" s="69"/>
      <c r="K85" s="69"/>
      <c r="L85" s="49"/>
      <c r="M85" s="92"/>
      <c r="N85" s="240" t="s">
        <v>139</v>
      </c>
      <c r="O85" s="241"/>
      <c r="P85" s="241"/>
      <c r="Q85" s="242"/>
      <c r="R85" s="103"/>
      <c r="S85" s="129"/>
      <c r="T85" s="103"/>
      <c r="V85" s="39"/>
      <c r="Y85" s="39"/>
    </row>
    <row r="86" spans="1:25" s="40" customFormat="1" ht="19.5" customHeight="1">
      <c r="A86" s="190"/>
      <c r="B86" s="42" t="s">
        <v>93</v>
      </c>
      <c r="C86" s="49">
        <v>107620.02</v>
      </c>
      <c r="D86" s="49"/>
      <c r="E86" s="63"/>
      <c r="F86" s="63"/>
      <c r="G86" s="49">
        <v>120166.2</v>
      </c>
      <c r="H86" s="49"/>
      <c r="I86" s="63"/>
      <c r="J86" s="69"/>
      <c r="K86" s="50"/>
      <c r="L86" s="43">
        <v>0</v>
      </c>
      <c r="M86" s="92"/>
      <c r="N86" s="50"/>
      <c r="O86" s="50"/>
      <c r="P86" s="50"/>
      <c r="Q86" s="200"/>
      <c r="R86" s="74" t="s">
        <v>27</v>
      </c>
      <c r="S86" s="138"/>
      <c r="T86" s="74"/>
      <c r="V86" s="39"/>
      <c r="Y86" s="39"/>
    </row>
    <row r="87" spans="1:25" s="40" customFormat="1" ht="19.5" customHeight="1">
      <c r="A87" s="190"/>
      <c r="B87" s="42" t="s">
        <v>90</v>
      </c>
      <c r="C87" s="49">
        <v>0</v>
      </c>
      <c r="D87" s="49"/>
      <c r="E87" s="63"/>
      <c r="F87" s="63"/>
      <c r="G87" s="49">
        <v>0</v>
      </c>
      <c r="H87" s="49"/>
      <c r="I87" s="63"/>
      <c r="J87" s="50"/>
      <c r="K87" s="50"/>
      <c r="L87" s="49">
        <v>0</v>
      </c>
      <c r="M87" s="92"/>
      <c r="N87" s="89"/>
      <c r="O87" s="75"/>
      <c r="P87" s="75"/>
      <c r="Q87" s="220"/>
      <c r="R87" s="49">
        <f>L99</f>
        <v>0</v>
      </c>
      <c r="S87" s="92"/>
      <c r="T87" s="49"/>
      <c r="V87" s="39"/>
      <c r="Y87" s="39"/>
    </row>
    <row r="88" spans="1:25" s="40" customFormat="1" ht="19.5" customHeight="1">
      <c r="A88" s="190"/>
      <c r="B88" s="42" t="s">
        <v>32</v>
      </c>
      <c r="C88" s="43"/>
      <c r="D88" s="43">
        <f>SUM(C86:C88)</f>
        <v>107620.02</v>
      </c>
      <c r="E88" s="49"/>
      <c r="F88" s="49"/>
      <c r="G88" s="43"/>
      <c r="H88" s="43">
        <f>SUM(G86:G88)</f>
        <v>120166.2</v>
      </c>
      <c r="I88" s="49"/>
      <c r="J88" s="50"/>
      <c r="K88" s="50"/>
      <c r="L88" s="49"/>
      <c r="M88" s="92"/>
      <c r="N88" s="243"/>
      <c r="O88" s="244"/>
      <c r="P88" s="244"/>
      <c r="Q88" s="245"/>
      <c r="R88" s="49"/>
      <c r="S88" s="92"/>
      <c r="T88" s="49"/>
      <c r="V88" s="39"/>
      <c r="Y88" s="39"/>
    </row>
    <row r="89" spans="1:25" s="30" customFormat="1" ht="19.5" customHeight="1" thickBot="1">
      <c r="A89" s="190"/>
      <c r="B89" s="57" t="s">
        <v>73</v>
      </c>
      <c r="C89" s="25"/>
      <c r="D89" s="25"/>
      <c r="E89" s="25"/>
      <c r="F89" s="25"/>
      <c r="G89" s="25"/>
      <c r="H89" s="25"/>
      <c r="I89" s="25"/>
      <c r="J89" s="69"/>
      <c r="K89" s="49">
        <v>0</v>
      </c>
      <c r="L89" s="49"/>
      <c r="M89" s="92"/>
      <c r="N89" s="243" t="s">
        <v>141</v>
      </c>
      <c r="O89" s="244"/>
      <c r="P89" s="244"/>
      <c r="Q89" s="245"/>
      <c r="R89" s="52">
        <f>R87</f>
        <v>0</v>
      </c>
      <c r="S89" s="92"/>
      <c r="T89" s="49"/>
      <c r="V89" s="31"/>
      <c r="Y89" s="31"/>
    </row>
    <row r="90" spans="1:25" s="40" customFormat="1" ht="19.5" customHeight="1" thickTop="1">
      <c r="A90" s="190"/>
      <c r="B90" s="58" t="s">
        <v>74</v>
      </c>
      <c r="C90" s="49">
        <v>297.2</v>
      </c>
      <c r="D90" s="49"/>
      <c r="E90" s="49"/>
      <c r="F90" s="49"/>
      <c r="G90" s="49">
        <v>1834.9</v>
      </c>
      <c r="H90" s="49"/>
      <c r="I90" s="49"/>
      <c r="J90" s="69"/>
      <c r="K90" s="43">
        <v>0</v>
      </c>
      <c r="L90" s="43">
        <f>K89+K90</f>
        <v>0</v>
      </c>
      <c r="M90" s="92"/>
      <c r="N90" s="243" t="s">
        <v>140</v>
      </c>
      <c r="O90" s="244"/>
      <c r="P90" s="244"/>
      <c r="Q90" s="245"/>
      <c r="R90" s="39"/>
      <c r="S90" s="132"/>
      <c r="T90" s="39"/>
      <c r="V90" s="39"/>
      <c r="Y90" s="39"/>
    </row>
    <row r="91" spans="1:25" s="40" customFormat="1" ht="19.5" customHeight="1">
      <c r="A91" s="190"/>
      <c r="B91" s="176" t="s">
        <v>75</v>
      </c>
      <c r="C91" s="35"/>
      <c r="D91" s="35"/>
      <c r="E91" s="35"/>
      <c r="F91" s="35"/>
      <c r="G91" s="35"/>
      <c r="H91" s="35"/>
      <c r="I91" s="35"/>
      <c r="J91" s="69"/>
      <c r="K91" s="49"/>
      <c r="L91" s="49">
        <f>L87-L90</f>
        <v>0</v>
      </c>
      <c r="M91" s="92"/>
      <c r="N91" s="271" t="s">
        <v>157</v>
      </c>
      <c r="O91" s="272"/>
      <c r="P91" s="272"/>
      <c r="Q91" s="273"/>
      <c r="R91" s="49"/>
      <c r="S91" s="92"/>
      <c r="T91" s="49"/>
      <c r="V91" s="39"/>
      <c r="Y91" s="39"/>
    </row>
    <row r="92" spans="1:25" s="40" customFormat="1" ht="19.5" customHeight="1">
      <c r="A92" s="190"/>
      <c r="B92" s="176" t="s">
        <v>91</v>
      </c>
      <c r="C92" s="41"/>
      <c r="D92" s="41">
        <f>SUM(C90:C92)</f>
        <v>297.2</v>
      </c>
      <c r="E92" s="41">
        <f>D88-D92</f>
        <v>107322.82</v>
      </c>
      <c r="F92" s="35"/>
      <c r="G92" s="41"/>
      <c r="H92" s="41">
        <f>SUM(G90:G92)</f>
        <v>1834.9</v>
      </c>
      <c r="I92" s="41">
        <f>H88-H92</f>
        <v>118331.3</v>
      </c>
      <c r="J92" s="50"/>
      <c r="K92" s="49"/>
      <c r="L92" s="49"/>
      <c r="M92" s="92"/>
      <c r="N92" s="86"/>
      <c r="O92" s="49"/>
      <c r="P92" s="49"/>
      <c r="Q92" s="200"/>
      <c r="R92" s="49"/>
      <c r="S92" s="92"/>
      <c r="T92" s="49"/>
      <c r="V92" s="39"/>
      <c r="Y92" s="39"/>
    </row>
    <row r="93" spans="1:25" s="40" customFormat="1" ht="19.5" customHeight="1">
      <c r="A93" s="190"/>
      <c r="B93" s="42" t="s">
        <v>76</v>
      </c>
      <c r="C93" s="49"/>
      <c r="D93" s="49"/>
      <c r="E93" s="49">
        <f>E84+E92</f>
        <v>-9.313225746154785E-10</v>
      </c>
      <c r="F93" s="49"/>
      <c r="G93" s="49"/>
      <c r="H93" s="49"/>
      <c r="I93" s="49">
        <f>I84+I92</f>
        <v>0</v>
      </c>
      <c r="J93" s="50"/>
      <c r="K93" s="49"/>
      <c r="L93" s="49"/>
      <c r="M93" s="92"/>
      <c r="N93" s="86"/>
      <c r="O93" s="49"/>
      <c r="P93" s="49"/>
      <c r="Q93" s="200"/>
      <c r="R93" s="49"/>
      <c r="S93" s="92"/>
      <c r="T93" s="49"/>
      <c r="V93" s="39"/>
      <c r="Y93" s="39"/>
    </row>
    <row r="94" spans="1:25" s="40" customFormat="1" ht="19.5" customHeight="1">
      <c r="A94" s="190"/>
      <c r="B94" s="42" t="s">
        <v>82</v>
      </c>
      <c r="C94" s="49"/>
      <c r="D94" s="49">
        <v>663351.23</v>
      </c>
      <c r="E94" s="49"/>
      <c r="F94" s="49"/>
      <c r="G94" s="49"/>
      <c r="H94" s="49">
        <v>723743.47</v>
      </c>
      <c r="I94" s="49"/>
      <c r="J94" s="49"/>
      <c r="K94" s="43">
        <v>0</v>
      </c>
      <c r="L94" s="49"/>
      <c r="M94" s="92"/>
      <c r="N94" s="86"/>
      <c r="O94" s="49"/>
      <c r="P94" s="49"/>
      <c r="Q94" s="200"/>
      <c r="R94" s="49">
        <v>0</v>
      </c>
      <c r="S94" s="92"/>
      <c r="T94" s="49"/>
      <c r="V94" s="39"/>
      <c r="Y94" s="39"/>
    </row>
    <row r="95" spans="1:25" s="21" customFormat="1" ht="19.5" customHeight="1">
      <c r="A95" s="190"/>
      <c r="B95" s="42" t="s">
        <v>148</v>
      </c>
      <c r="C95" s="49"/>
      <c r="D95" s="43">
        <f>D94</f>
        <v>663351.23</v>
      </c>
      <c r="E95" s="43">
        <f>D94-D95</f>
        <v>0</v>
      </c>
      <c r="F95" s="49"/>
      <c r="G95" s="49"/>
      <c r="H95" s="43">
        <f>H94</f>
        <v>723743.47</v>
      </c>
      <c r="I95" s="43">
        <f>H94-H95</f>
        <v>0</v>
      </c>
      <c r="J95" s="49"/>
      <c r="K95" s="49">
        <f>K94</f>
        <v>0</v>
      </c>
      <c r="L95" s="49"/>
      <c r="M95" s="92"/>
      <c r="N95" s="246" t="s">
        <v>142</v>
      </c>
      <c r="O95" s="247"/>
      <c r="P95" s="247"/>
      <c r="Q95" s="248"/>
      <c r="R95" s="39">
        <v>0</v>
      </c>
      <c r="S95" s="132"/>
      <c r="T95" s="39"/>
      <c r="V95" s="22"/>
      <c r="Y95" s="22"/>
    </row>
    <row r="96" spans="1:25" s="40" customFormat="1" ht="19.5" customHeight="1" thickBot="1">
      <c r="A96" s="190"/>
      <c r="B96" s="24" t="s">
        <v>77</v>
      </c>
      <c r="C96" s="25"/>
      <c r="D96" s="25"/>
      <c r="E96" s="47">
        <f>E93-E95</f>
        <v>-9.313225746154785E-10</v>
      </c>
      <c r="F96" s="49"/>
      <c r="G96" s="25"/>
      <c r="H96" s="25"/>
      <c r="I96" s="47">
        <f>I93-I95</f>
        <v>0</v>
      </c>
      <c r="J96" s="49"/>
      <c r="K96" s="49"/>
      <c r="L96" s="49"/>
      <c r="M96" s="92"/>
      <c r="N96" s="246" t="s">
        <v>143</v>
      </c>
      <c r="O96" s="247"/>
      <c r="P96" s="247"/>
      <c r="Q96" s="248"/>
      <c r="R96" s="52">
        <f>R94+R95</f>
        <v>0</v>
      </c>
      <c r="S96" s="92"/>
      <c r="T96" s="49"/>
      <c r="V96" s="39"/>
      <c r="Y96" s="39"/>
    </row>
    <row r="97" spans="1:25" s="40" customFormat="1" ht="19.5" customHeight="1" thickBot="1" thickTop="1">
      <c r="A97" s="221"/>
      <c r="B97" s="222"/>
      <c r="C97" s="223"/>
      <c r="D97" s="223"/>
      <c r="E97" s="224"/>
      <c r="F97" s="223"/>
      <c r="G97" s="223"/>
      <c r="H97" s="223"/>
      <c r="I97" s="225"/>
      <c r="J97" s="223">
        <v>5550</v>
      </c>
      <c r="K97" s="223">
        <v>0</v>
      </c>
      <c r="L97" s="223">
        <f>K95-K97</f>
        <v>0</v>
      </c>
      <c r="M97" s="226"/>
      <c r="N97" s="227"/>
      <c r="O97" s="223"/>
      <c r="P97" s="223"/>
      <c r="Q97" s="228"/>
      <c r="R97" s="39"/>
      <c r="S97" s="132"/>
      <c r="T97" s="39"/>
      <c r="V97" s="39"/>
      <c r="Y97" s="39"/>
    </row>
    <row r="98" spans="1:25" s="40" customFormat="1" ht="6" customHeight="1" thickTop="1">
      <c r="A98" s="130"/>
      <c r="B98" s="130"/>
      <c r="C98" s="130"/>
      <c r="D98" s="130"/>
      <c r="E98" s="130"/>
      <c r="F98" s="130"/>
      <c r="G98" s="130"/>
      <c r="H98" s="130"/>
      <c r="I98" s="130"/>
      <c r="J98" s="130"/>
      <c r="K98" s="130"/>
      <c r="L98" s="130"/>
      <c r="M98" s="130"/>
      <c r="N98" s="130"/>
      <c r="O98" s="130"/>
      <c r="P98" s="130"/>
      <c r="Q98" s="130"/>
      <c r="R98" s="130"/>
      <c r="S98" s="130"/>
      <c r="T98" s="39"/>
      <c r="V98" s="39"/>
      <c r="Y98" s="39"/>
    </row>
    <row r="99" spans="2:25" s="50" customFormat="1" ht="19.5" customHeight="1">
      <c r="B99" s="235"/>
      <c r="C99" s="236"/>
      <c r="D99" s="236"/>
      <c r="E99" s="236"/>
      <c r="F99" s="236"/>
      <c r="G99" s="236"/>
      <c r="H99" s="236"/>
      <c r="I99" s="236"/>
      <c r="J99" s="236"/>
      <c r="K99" s="236"/>
      <c r="L99" s="236"/>
      <c r="M99" s="236"/>
      <c r="N99" s="236"/>
      <c r="O99" s="236"/>
      <c r="P99" s="236"/>
      <c r="Q99" s="236"/>
      <c r="V99" s="49"/>
      <c r="Y99" s="49"/>
    </row>
    <row r="100" spans="2:25" s="50" customFormat="1" ht="19.5" customHeight="1">
      <c r="B100" s="124"/>
      <c r="C100" s="125"/>
      <c r="D100" s="125"/>
      <c r="E100" s="125"/>
      <c r="F100" s="125"/>
      <c r="G100" s="125"/>
      <c r="H100" s="125"/>
      <c r="I100" s="125"/>
      <c r="J100" s="125"/>
      <c r="K100" s="125"/>
      <c r="L100" s="125"/>
      <c r="M100" s="125"/>
      <c r="N100" s="125"/>
      <c r="O100" s="125"/>
      <c r="P100" s="125"/>
      <c r="Q100" s="125"/>
      <c r="V100" s="49"/>
      <c r="Y100" s="49"/>
    </row>
    <row r="101" spans="2:25" s="50" customFormat="1" ht="19.5" customHeight="1">
      <c r="B101" s="233" t="s">
        <v>107</v>
      </c>
      <c r="C101" s="234"/>
      <c r="D101" s="234"/>
      <c r="E101" s="234"/>
      <c r="F101" s="234"/>
      <c r="G101" s="234"/>
      <c r="H101" s="234"/>
      <c r="I101" s="234"/>
      <c r="J101" s="234"/>
      <c r="K101" s="234"/>
      <c r="L101" s="234"/>
      <c r="M101" s="234"/>
      <c r="N101" s="234"/>
      <c r="O101" s="234"/>
      <c r="P101" s="234"/>
      <c r="Q101" s="234"/>
      <c r="V101" s="49"/>
      <c r="Y101" s="49"/>
    </row>
    <row r="102" spans="2:25" s="50" customFormat="1" ht="19.5" customHeight="1">
      <c r="B102" s="233" t="s">
        <v>108</v>
      </c>
      <c r="C102" s="234"/>
      <c r="D102" s="234"/>
      <c r="E102" s="234"/>
      <c r="F102" s="234"/>
      <c r="G102" s="234"/>
      <c r="H102" s="234"/>
      <c r="I102" s="234"/>
      <c r="J102" s="234"/>
      <c r="K102" s="234"/>
      <c r="L102" s="234"/>
      <c r="M102" s="234"/>
      <c r="N102" s="234"/>
      <c r="O102" s="234"/>
      <c r="P102" s="234"/>
      <c r="Q102" s="234"/>
      <c r="V102" s="49"/>
      <c r="Y102" s="49"/>
    </row>
    <row r="103" spans="2:25" s="4" customFormat="1" ht="22.5" customHeight="1">
      <c r="B103" s="231"/>
      <c r="C103" s="232"/>
      <c r="D103" s="232"/>
      <c r="E103" s="232"/>
      <c r="F103" s="232"/>
      <c r="G103" s="232"/>
      <c r="H103" s="232"/>
      <c r="I103" s="232"/>
      <c r="J103" s="232"/>
      <c r="K103" s="232"/>
      <c r="L103" s="232"/>
      <c r="M103" s="232"/>
      <c r="N103" s="232"/>
      <c r="O103" s="232"/>
      <c r="P103" s="232"/>
      <c r="Q103" s="232"/>
      <c r="V103" s="5"/>
      <c r="Y103" s="5"/>
    </row>
    <row r="104" spans="2:25" s="4" customFormat="1" ht="22.5" customHeight="1">
      <c r="B104" s="231"/>
      <c r="C104" s="232"/>
      <c r="D104" s="232"/>
      <c r="E104" s="232"/>
      <c r="F104" s="232"/>
      <c r="G104" s="232"/>
      <c r="H104" s="232"/>
      <c r="I104" s="232"/>
      <c r="J104" s="232"/>
      <c r="K104" s="232"/>
      <c r="L104" s="232"/>
      <c r="M104" s="232"/>
      <c r="N104" s="232"/>
      <c r="O104" s="232"/>
      <c r="P104" s="232"/>
      <c r="Q104" s="232"/>
      <c r="V104" s="5"/>
      <c r="Y104" s="5"/>
    </row>
    <row r="105" spans="2:25" s="4" customFormat="1" ht="22.5" customHeight="1">
      <c r="B105" s="231"/>
      <c r="C105" s="232"/>
      <c r="D105" s="232"/>
      <c r="E105" s="232"/>
      <c r="F105" s="232"/>
      <c r="G105" s="232"/>
      <c r="H105" s="232"/>
      <c r="I105" s="232"/>
      <c r="J105" s="232"/>
      <c r="K105" s="232"/>
      <c r="L105" s="232"/>
      <c r="M105" s="232"/>
      <c r="N105" s="232"/>
      <c r="O105" s="232"/>
      <c r="P105" s="232"/>
      <c r="Q105" s="232"/>
      <c r="V105" s="5"/>
      <c r="Y105" s="5"/>
    </row>
    <row r="106" spans="2:25" s="4" customFormat="1" ht="18.75" customHeight="1">
      <c r="B106" s="231"/>
      <c r="C106" s="232"/>
      <c r="D106" s="232"/>
      <c r="E106" s="232"/>
      <c r="F106" s="232"/>
      <c r="G106" s="232"/>
      <c r="H106" s="232"/>
      <c r="I106" s="232"/>
      <c r="J106" s="232"/>
      <c r="K106" s="232"/>
      <c r="L106" s="232"/>
      <c r="M106" s="232"/>
      <c r="N106" s="232"/>
      <c r="O106" s="232"/>
      <c r="P106" s="232"/>
      <c r="Q106" s="232"/>
      <c r="V106" s="5"/>
      <c r="Y106" s="5"/>
    </row>
    <row r="107" spans="2:25" s="4" customFormat="1" ht="18.75" customHeight="1">
      <c r="B107" s="231"/>
      <c r="C107" s="232"/>
      <c r="D107" s="232"/>
      <c r="E107" s="232"/>
      <c r="F107" s="232"/>
      <c r="G107" s="232"/>
      <c r="H107" s="232"/>
      <c r="I107" s="232"/>
      <c r="J107" s="232"/>
      <c r="K107" s="232"/>
      <c r="L107" s="232"/>
      <c r="M107" s="232"/>
      <c r="N107" s="232"/>
      <c r="O107" s="232"/>
      <c r="P107" s="232"/>
      <c r="Q107" s="232"/>
      <c r="V107" s="5"/>
      <c r="Y107" s="5"/>
    </row>
    <row r="108" spans="2:25" s="4" customFormat="1" ht="18.75" customHeight="1">
      <c r="B108" s="231"/>
      <c r="C108" s="232"/>
      <c r="D108" s="232"/>
      <c r="E108" s="232"/>
      <c r="F108" s="232"/>
      <c r="G108" s="232"/>
      <c r="H108" s="232"/>
      <c r="I108" s="232"/>
      <c r="J108" s="232"/>
      <c r="K108" s="232"/>
      <c r="L108" s="232"/>
      <c r="M108" s="232"/>
      <c r="N108" s="232"/>
      <c r="O108" s="232"/>
      <c r="P108" s="232"/>
      <c r="Q108" s="232"/>
      <c r="V108" s="5"/>
      <c r="Y108" s="5"/>
    </row>
    <row r="109" spans="2:25" s="4" customFormat="1" ht="30" customHeight="1">
      <c r="B109" s="231"/>
      <c r="C109" s="232"/>
      <c r="D109" s="232"/>
      <c r="E109" s="232"/>
      <c r="F109" s="232"/>
      <c r="G109" s="232"/>
      <c r="H109" s="232"/>
      <c r="I109" s="232"/>
      <c r="J109" s="232"/>
      <c r="K109" s="232"/>
      <c r="L109" s="232"/>
      <c r="M109" s="232"/>
      <c r="N109" s="232"/>
      <c r="O109" s="232"/>
      <c r="P109" s="232"/>
      <c r="Q109" s="232"/>
      <c r="V109" s="5"/>
      <c r="Y109" s="5"/>
    </row>
    <row r="110" spans="2:25" s="4" customFormat="1" ht="30" customHeight="1">
      <c r="B110" s="143"/>
      <c r="C110" s="142"/>
      <c r="D110" s="142"/>
      <c r="E110" s="142"/>
      <c r="F110" s="142"/>
      <c r="G110" s="142"/>
      <c r="H110" s="142"/>
      <c r="I110" s="142"/>
      <c r="J110" s="142"/>
      <c r="K110" s="142"/>
      <c r="L110" s="142"/>
      <c r="M110" s="142"/>
      <c r="N110" s="142"/>
      <c r="O110" s="142"/>
      <c r="P110" s="142"/>
      <c r="Q110" s="142"/>
      <c r="V110" s="5"/>
      <c r="Y110" s="5"/>
    </row>
    <row r="111" spans="2:25" s="4" customFormat="1" ht="16.5">
      <c r="B111" s="231"/>
      <c r="C111" s="232"/>
      <c r="D111" s="232"/>
      <c r="E111" s="232"/>
      <c r="F111" s="232"/>
      <c r="G111" s="232"/>
      <c r="H111" s="232"/>
      <c r="I111" s="232"/>
      <c r="J111" s="232"/>
      <c r="K111" s="232"/>
      <c r="L111" s="232"/>
      <c r="M111" s="232"/>
      <c r="N111" s="232"/>
      <c r="O111" s="232"/>
      <c r="P111" s="232"/>
      <c r="Q111" s="232"/>
      <c r="V111" s="5"/>
      <c r="Y111" s="5"/>
    </row>
    <row r="112" spans="2:25" s="4" customFormat="1" ht="16.5">
      <c r="B112" s="143"/>
      <c r="C112" s="142"/>
      <c r="D112" s="142"/>
      <c r="E112" s="142"/>
      <c r="F112" s="142"/>
      <c r="G112" s="142"/>
      <c r="H112" s="142"/>
      <c r="I112" s="142"/>
      <c r="J112" s="142"/>
      <c r="K112" s="142"/>
      <c r="L112" s="142"/>
      <c r="M112" s="142"/>
      <c r="N112" s="142"/>
      <c r="O112" s="142"/>
      <c r="P112" s="142"/>
      <c r="Q112" s="142"/>
      <c r="V112" s="5"/>
      <c r="Y112" s="5"/>
    </row>
    <row r="113" spans="2:25" s="4" customFormat="1" ht="18.75" customHeight="1">
      <c r="B113" s="231"/>
      <c r="C113" s="232"/>
      <c r="D113" s="232"/>
      <c r="E113" s="232"/>
      <c r="F113" s="232"/>
      <c r="G113" s="232"/>
      <c r="H113" s="232"/>
      <c r="I113" s="232"/>
      <c r="J113" s="232"/>
      <c r="K113" s="232"/>
      <c r="L113" s="232"/>
      <c r="M113" s="232"/>
      <c r="N113" s="232"/>
      <c r="O113" s="232"/>
      <c r="P113" s="232"/>
      <c r="Q113" s="232"/>
      <c r="V113" s="5"/>
      <c r="Y113" s="5"/>
    </row>
    <row r="114" spans="2:25" s="4" customFormat="1" ht="18.75" customHeight="1">
      <c r="B114" s="143"/>
      <c r="C114" s="142"/>
      <c r="D114" s="142"/>
      <c r="E114" s="142"/>
      <c r="F114" s="142"/>
      <c r="G114" s="142"/>
      <c r="H114" s="142"/>
      <c r="I114" s="142"/>
      <c r="J114" s="142"/>
      <c r="K114" s="142"/>
      <c r="L114" s="142"/>
      <c r="M114" s="142"/>
      <c r="N114" s="142"/>
      <c r="O114" s="142"/>
      <c r="P114" s="142"/>
      <c r="Q114" s="142"/>
      <c r="V114" s="5"/>
      <c r="Y114" s="5"/>
    </row>
    <row r="115" spans="2:25" s="4" customFormat="1" ht="18.75" customHeight="1">
      <c r="B115" s="231"/>
      <c r="C115" s="232"/>
      <c r="D115" s="232"/>
      <c r="E115" s="232"/>
      <c r="F115" s="232"/>
      <c r="G115" s="232"/>
      <c r="H115" s="232"/>
      <c r="I115" s="232"/>
      <c r="J115" s="232"/>
      <c r="K115" s="232"/>
      <c r="L115" s="232"/>
      <c r="M115" s="232"/>
      <c r="N115" s="232"/>
      <c r="O115" s="232"/>
      <c r="P115" s="232"/>
      <c r="Q115" s="232"/>
      <c r="V115" s="5"/>
      <c r="Y115" s="5"/>
    </row>
    <row r="116" spans="2:25" s="4" customFormat="1" ht="18.75" customHeight="1">
      <c r="B116" s="143"/>
      <c r="C116" s="142"/>
      <c r="D116" s="142"/>
      <c r="E116" s="142"/>
      <c r="F116" s="142"/>
      <c r="G116" s="142"/>
      <c r="H116" s="142"/>
      <c r="I116" s="142"/>
      <c r="J116" s="142"/>
      <c r="K116" s="142"/>
      <c r="L116" s="142"/>
      <c r="M116" s="142"/>
      <c r="N116" s="142"/>
      <c r="O116" s="142"/>
      <c r="P116" s="142"/>
      <c r="Q116" s="142"/>
      <c r="V116" s="5"/>
      <c r="Y116" s="5"/>
    </row>
    <row r="117" spans="2:25" s="4" customFormat="1" ht="18.75" customHeight="1">
      <c r="B117" s="143"/>
      <c r="C117" s="142"/>
      <c r="D117" s="142"/>
      <c r="E117" s="142"/>
      <c r="F117" s="142"/>
      <c r="G117" s="142"/>
      <c r="H117" s="142"/>
      <c r="I117" s="142"/>
      <c r="J117" s="142"/>
      <c r="K117" s="142"/>
      <c r="L117" s="142"/>
      <c r="M117" s="142"/>
      <c r="N117" s="142"/>
      <c r="O117" s="142"/>
      <c r="P117" s="142"/>
      <c r="Q117" s="142"/>
      <c r="V117" s="5"/>
      <c r="Y117" s="5"/>
    </row>
    <row r="118" spans="2:25" s="4" customFormat="1" ht="18.75" customHeight="1">
      <c r="B118" s="143"/>
      <c r="C118" s="142"/>
      <c r="D118" s="142"/>
      <c r="E118" s="142"/>
      <c r="F118" s="142"/>
      <c r="G118" s="142"/>
      <c r="H118" s="142"/>
      <c r="I118" s="142"/>
      <c r="J118" s="142"/>
      <c r="K118" s="142"/>
      <c r="L118" s="142"/>
      <c r="M118" s="142"/>
      <c r="N118" s="142"/>
      <c r="O118" s="142"/>
      <c r="P118" s="142"/>
      <c r="Q118" s="142"/>
      <c r="V118" s="5"/>
      <c r="Y118" s="5"/>
    </row>
    <row r="119" spans="2:25" s="4" customFormat="1" ht="17.25" customHeight="1">
      <c r="B119" s="231"/>
      <c r="C119" s="232"/>
      <c r="D119" s="232"/>
      <c r="E119" s="232"/>
      <c r="F119" s="232"/>
      <c r="G119" s="232"/>
      <c r="H119" s="232"/>
      <c r="I119" s="232"/>
      <c r="J119" s="232"/>
      <c r="K119" s="232"/>
      <c r="L119" s="232"/>
      <c r="M119" s="232"/>
      <c r="N119" s="232"/>
      <c r="O119" s="232"/>
      <c r="P119" s="232"/>
      <c r="Q119" s="232"/>
      <c r="V119" s="5"/>
      <c r="Y119" s="5"/>
    </row>
    <row r="120" spans="2:25" s="4" customFormat="1" ht="17.25" customHeight="1">
      <c r="B120" s="143"/>
      <c r="C120" s="142"/>
      <c r="D120" s="142"/>
      <c r="E120" s="142"/>
      <c r="F120" s="142"/>
      <c r="G120" s="142"/>
      <c r="H120" s="142"/>
      <c r="I120" s="142"/>
      <c r="J120" s="142"/>
      <c r="K120" s="142"/>
      <c r="L120" s="142"/>
      <c r="M120" s="142"/>
      <c r="N120" s="142"/>
      <c r="O120" s="142"/>
      <c r="P120" s="142"/>
      <c r="Q120" s="142"/>
      <c r="V120" s="5"/>
      <c r="Y120" s="5"/>
    </row>
    <row r="121" spans="2:25" s="4" customFormat="1" ht="17.25" customHeight="1">
      <c r="B121" s="143"/>
      <c r="C121" s="142"/>
      <c r="D121" s="142"/>
      <c r="E121" s="142"/>
      <c r="F121" s="142"/>
      <c r="G121" s="142"/>
      <c r="H121" s="142"/>
      <c r="I121" s="142"/>
      <c r="J121" s="142"/>
      <c r="K121" s="142"/>
      <c r="L121" s="142"/>
      <c r="M121" s="142"/>
      <c r="N121" s="142"/>
      <c r="O121" s="142"/>
      <c r="P121" s="142"/>
      <c r="Q121" s="142"/>
      <c r="V121" s="5"/>
      <c r="Y121" s="5"/>
    </row>
    <row r="122" spans="2:25" s="4" customFormat="1" ht="17.25" customHeight="1">
      <c r="B122" s="143"/>
      <c r="C122" s="142"/>
      <c r="D122" s="142"/>
      <c r="E122" s="142"/>
      <c r="F122" s="142"/>
      <c r="G122" s="142"/>
      <c r="H122" s="142"/>
      <c r="I122" s="142"/>
      <c r="J122" s="142"/>
      <c r="K122" s="142"/>
      <c r="L122" s="142"/>
      <c r="M122" s="142"/>
      <c r="N122" s="142"/>
      <c r="O122" s="142"/>
      <c r="P122" s="142"/>
      <c r="Q122" s="142"/>
      <c r="V122" s="5"/>
      <c r="Y122" s="5"/>
    </row>
    <row r="123" spans="2:25" s="4" customFormat="1" ht="18.75" customHeight="1">
      <c r="B123" s="231"/>
      <c r="C123" s="232"/>
      <c r="D123" s="232"/>
      <c r="E123" s="232"/>
      <c r="F123" s="232"/>
      <c r="G123" s="232"/>
      <c r="H123" s="232"/>
      <c r="I123" s="232"/>
      <c r="J123" s="232"/>
      <c r="K123" s="232"/>
      <c r="L123" s="232"/>
      <c r="M123" s="232"/>
      <c r="N123" s="232"/>
      <c r="O123" s="232"/>
      <c r="P123" s="232"/>
      <c r="Q123" s="232"/>
      <c r="V123" s="5"/>
      <c r="Y123" s="5"/>
    </row>
    <row r="124" spans="2:25" s="4" customFormat="1" ht="18.75" customHeight="1">
      <c r="B124" s="231"/>
      <c r="C124" s="232"/>
      <c r="D124" s="232"/>
      <c r="E124" s="232"/>
      <c r="F124" s="232"/>
      <c r="G124" s="232"/>
      <c r="H124" s="232"/>
      <c r="I124" s="232"/>
      <c r="J124" s="232"/>
      <c r="K124" s="232"/>
      <c r="L124" s="232"/>
      <c r="M124" s="232"/>
      <c r="N124" s="232"/>
      <c r="O124" s="232"/>
      <c r="P124" s="232"/>
      <c r="Q124" s="232"/>
      <c r="V124" s="5"/>
      <c r="Y124" s="5"/>
    </row>
    <row r="125" spans="2:25" s="4" customFormat="1" ht="18.75" customHeight="1">
      <c r="B125" s="231"/>
      <c r="C125" s="232"/>
      <c r="D125" s="232"/>
      <c r="E125" s="232"/>
      <c r="F125" s="232"/>
      <c r="G125" s="232"/>
      <c r="H125" s="232"/>
      <c r="I125" s="232"/>
      <c r="J125" s="232"/>
      <c r="K125" s="232"/>
      <c r="L125" s="232"/>
      <c r="M125" s="232"/>
      <c r="N125" s="232"/>
      <c r="O125" s="232"/>
      <c r="P125" s="232"/>
      <c r="Q125" s="232"/>
      <c r="V125" s="5"/>
      <c r="Y125" s="5"/>
    </row>
    <row r="126" spans="2:25" s="4" customFormat="1" ht="18.75" customHeight="1">
      <c r="B126" s="143"/>
      <c r="C126" s="142"/>
      <c r="D126" s="142"/>
      <c r="E126" s="142"/>
      <c r="F126" s="142"/>
      <c r="G126" s="142"/>
      <c r="H126" s="142"/>
      <c r="I126" s="142"/>
      <c r="J126" s="142"/>
      <c r="K126" s="142"/>
      <c r="L126" s="142"/>
      <c r="M126" s="142"/>
      <c r="N126" s="142"/>
      <c r="O126" s="142"/>
      <c r="P126" s="142"/>
      <c r="Q126" s="142"/>
      <c r="V126" s="5"/>
      <c r="Y126" s="5"/>
    </row>
    <row r="127" spans="2:25" s="4" customFormat="1" ht="18.75" customHeight="1">
      <c r="B127" s="143"/>
      <c r="C127" s="142"/>
      <c r="D127" s="142"/>
      <c r="E127" s="142"/>
      <c r="F127" s="142"/>
      <c r="G127" s="142"/>
      <c r="H127" s="142"/>
      <c r="I127" s="142"/>
      <c r="J127" s="142"/>
      <c r="K127" s="142"/>
      <c r="L127" s="142"/>
      <c r="M127" s="142"/>
      <c r="N127" s="142"/>
      <c r="O127" s="142"/>
      <c r="P127" s="142"/>
      <c r="Q127" s="142"/>
      <c r="V127" s="5"/>
      <c r="Y127" s="5"/>
    </row>
    <row r="128" spans="2:25" s="4" customFormat="1" ht="18.75" customHeight="1">
      <c r="B128" s="231"/>
      <c r="C128" s="232"/>
      <c r="D128" s="232"/>
      <c r="E128" s="232"/>
      <c r="F128" s="232"/>
      <c r="G128" s="232"/>
      <c r="H128" s="232"/>
      <c r="I128" s="232"/>
      <c r="J128" s="232"/>
      <c r="K128" s="232"/>
      <c r="L128" s="232"/>
      <c r="M128" s="232"/>
      <c r="N128" s="232"/>
      <c r="O128" s="232"/>
      <c r="P128" s="232"/>
      <c r="Q128" s="232"/>
      <c r="R128" s="6"/>
      <c r="S128" s="6"/>
      <c r="T128" s="6"/>
      <c r="V128" s="5"/>
      <c r="Y128" s="5"/>
    </row>
    <row r="129" spans="2:25" s="4" customFormat="1" ht="18.75" customHeight="1">
      <c r="B129" s="143"/>
      <c r="C129" s="142"/>
      <c r="D129" s="142"/>
      <c r="E129" s="142"/>
      <c r="F129" s="142"/>
      <c r="G129" s="142"/>
      <c r="H129" s="142"/>
      <c r="I129" s="142"/>
      <c r="J129" s="142"/>
      <c r="K129" s="142"/>
      <c r="L129" s="142"/>
      <c r="M129" s="142"/>
      <c r="N129" s="142"/>
      <c r="O129" s="142"/>
      <c r="P129" s="142"/>
      <c r="Q129" s="142"/>
      <c r="R129" s="6"/>
      <c r="S129" s="6"/>
      <c r="T129" s="6"/>
      <c r="V129" s="5"/>
      <c r="Y129" s="5"/>
    </row>
    <row r="130" spans="2:25" s="4" customFormat="1" ht="18.75" customHeight="1">
      <c r="B130" s="143"/>
      <c r="C130" s="142"/>
      <c r="D130" s="142"/>
      <c r="E130" s="142"/>
      <c r="F130" s="142"/>
      <c r="G130" s="142"/>
      <c r="H130" s="142"/>
      <c r="I130" s="142"/>
      <c r="J130" s="142"/>
      <c r="K130" s="142"/>
      <c r="L130" s="142"/>
      <c r="M130" s="142"/>
      <c r="N130" s="142"/>
      <c r="O130" s="142"/>
      <c r="P130" s="142"/>
      <c r="Q130" s="142"/>
      <c r="R130" s="6"/>
      <c r="S130" s="6"/>
      <c r="T130" s="6"/>
      <c r="V130" s="5"/>
      <c r="Y130" s="5"/>
    </row>
    <row r="131" spans="2:25" s="4" customFormat="1" ht="18.75" customHeight="1">
      <c r="B131" s="143"/>
      <c r="C131" s="142"/>
      <c r="D131" s="142"/>
      <c r="E131" s="142"/>
      <c r="F131" s="142"/>
      <c r="G131" s="142"/>
      <c r="H131" s="142"/>
      <c r="I131" s="142"/>
      <c r="J131" s="142"/>
      <c r="K131" s="142"/>
      <c r="L131" s="142"/>
      <c r="M131" s="142"/>
      <c r="N131" s="142"/>
      <c r="O131" s="142"/>
      <c r="P131" s="142"/>
      <c r="Q131" s="142"/>
      <c r="R131" s="6"/>
      <c r="S131" s="6"/>
      <c r="T131" s="6"/>
      <c r="V131" s="5"/>
      <c r="Y131" s="5"/>
    </row>
    <row r="132" spans="2:25" s="4" customFormat="1" ht="18.75" customHeight="1">
      <c r="B132" s="143"/>
      <c r="C132" s="142"/>
      <c r="D132" s="142"/>
      <c r="E132" s="142"/>
      <c r="F132" s="142"/>
      <c r="G132" s="142"/>
      <c r="H132" s="142"/>
      <c r="I132" s="142"/>
      <c r="J132" s="142"/>
      <c r="K132" s="142"/>
      <c r="L132" s="142"/>
      <c r="M132" s="142"/>
      <c r="N132" s="142"/>
      <c r="O132" s="142"/>
      <c r="P132" s="142"/>
      <c r="Q132" s="142"/>
      <c r="R132" s="6"/>
      <c r="S132" s="6"/>
      <c r="T132" s="6"/>
      <c r="V132" s="5"/>
      <c r="Y132" s="5"/>
    </row>
    <row r="133" spans="2:25" s="4" customFormat="1" ht="18.75" customHeight="1">
      <c r="B133" s="231"/>
      <c r="C133" s="232"/>
      <c r="D133" s="232"/>
      <c r="E133" s="232"/>
      <c r="F133" s="232"/>
      <c r="G133" s="232"/>
      <c r="H133" s="232"/>
      <c r="I133" s="232"/>
      <c r="J133" s="232"/>
      <c r="K133" s="232"/>
      <c r="L133" s="232"/>
      <c r="M133" s="232"/>
      <c r="N133" s="232"/>
      <c r="O133" s="232"/>
      <c r="P133" s="232"/>
      <c r="Q133" s="232"/>
      <c r="R133" s="6"/>
      <c r="S133" s="6"/>
      <c r="T133" s="6"/>
      <c r="V133" s="5"/>
      <c r="Y133" s="5"/>
    </row>
    <row r="134" spans="2:25" s="4" customFormat="1" ht="18.75" customHeight="1">
      <c r="B134" s="143"/>
      <c r="C134" s="142"/>
      <c r="D134" s="142"/>
      <c r="E134" s="142"/>
      <c r="F134" s="142"/>
      <c r="G134" s="142"/>
      <c r="H134" s="142"/>
      <c r="I134" s="142"/>
      <c r="J134" s="142"/>
      <c r="K134" s="142"/>
      <c r="L134" s="142"/>
      <c r="M134" s="142"/>
      <c r="N134" s="142"/>
      <c r="O134" s="142"/>
      <c r="P134" s="142"/>
      <c r="Q134" s="142"/>
      <c r="R134" s="6"/>
      <c r="S134" s="6"/>
      <c r="T134" s="6"/>
      <c r="V134" s="5"/>
      <c r="Y134" s="5"/>
    </row>
    <row r="135" spans="2:25" s="4" customFormat="1" ht="18.75" customHeight="1">
      <c r="B135" s="231"/>
      <c r="C135" s="232"/>
      <c r="D135" s="232"/>
      <c r="E135" s="232"/>
      <c r="F135" s="232"/>
      <c r="G135" s="232"/>
      <c r="H135" s="232"/>
      <c r="I135" s="232"/>
      <c r="J135" s="232"/>
      <c r="K135" s="232"/>
      <c r="L135" s="232"/>
      <c r="M135" s="232"/>
      <c r="N135" s="232"/>
      <c r="O135" s="232"/>
      <c r="P135" s="232"/>
      <c r="Q135" s="232"/>
      <c r="R135" s="6"/>
      <c r="S135" s="6"/>
      <c r="T135" s="6"/>
      <c r="V135" s="5"/>
      <c r="Y135" s="5"/>
    </row>
    <row r="136" spans="2:25" s="4" customFormat="1" ht="18.75" customHeight="1">
      <c r="B136" s="231"/>
      <c r="C136" s="232"/>
      <c r="D136" s="232"/>
      <c r="E136" s="232"/>
      <c r="F136" s="232"/>
      <c r="G136" s="232"/>
      <c r="H136" s="232"/>
      <c r="I136" s="232"/>
      <c r="J136" s="232"/>
      <c r="K136" s="232"/>
      <c r="L136" s="232"/>
      <c r="M136" s="232"/>
      <c r="N136" s="232"/>
      <c r="O136" s="232"/>
      <c r="P136" s="232"/>
      <c r="Q136" s="232"/>
      <c r="R136" s="6"/>
      <c r="S136" s="6"/>
      <c r="T136" s="6"/>
      <c r="V136" s="5"/>
      <c r="Y136" s="5"/>
    </row>
    <row r="137" spans="2:24" s="4" customFormat="1" ht="18.75" customHeight="1">
      <c r="B137" s="231"/>
      <c r="C137" s="232"/>
      <c r="D137" s="232"/>
      <c r="E137" s="232"/>
      <c r="F137" s="232"/>
      <c r="G137" s="232"/>
      <c r="H137" s="232"/>
      <c r="I137" s="232"/>
      <c r="J137" s="232"/>
      <c r="K137" s="232"/>
      <c r="L137" s="232"/>
      <c r="M137" s="232"/>
      <c r="N137" s="232"/>
      <c r="O137" s="232"/>
      <c r="P137" s="232"/>
      <c r="Q137" s="232"/>
      <c r="U137" s="5"/>
      <c r="X137" s="5"/>
    </row>
    <row r="138" spans="2:24" s="108" customFormat="1" ht="18.75" customHeight="1">
      <c r="B138" s="231"/>
      <c r="C138" s="232"/>
      <c r="D138" s="232"/>
      <c r="E138" s="232"/>
      <c r="F138" s="232"/>
      <c r="G138" s="232"/>
      <c r="H138" s="232"/>
      <c r="I138" s="232"/>
      <c r="J138" s="232"/>
      <c r="K138" s="232"/>
      <c r="L138" s="232"/>
      <c r="M138" s="232"/>
      <c r="N138" s="232"/>
      <c r="O138" s="232"/>
      <c r="P138" s="232"/>
      <c r="Q138" s="232"/>
      <c r="U138" s="109"/>
      <c r="X138" s="109"/>
    </row>
    <row r="139" spans="2:24" s="108" customFormat="1" ht="18.75" customHeight="1">
      <c r="B139" s="143"/>
      <c r="C139" s="142"/>
      <c r="D139" s="142"/>
      <c r="E139" s="142"/>
      <c r="F139" s="142"/>
      <c r="G139" s="142"/>
      <c r="H139" s="142"/>
      <c r="I139" s="142"/>
      <c r="J139" s="142"/>
      <c r="K139" s="142"/>
      <c r="L139" s="142"/>
      <c r="M139" s="142"/>
      <c r="N139" s="142"/>
      <c r="O139" s="142"/>
      <c r="P139" s="142"/>
      <c r="Q139" s="142"/>
      <c r="U139" s="109"/>
      <c r="X139" s="109"/>
    </row>
    <row r="140" spans="2:24" s="108" customFormat="1" ht="18.75" customHeight="1">
      <c r="B140" s="143"/>
      <c r="C140" s="142"/>
      <c r="D140" s="142"/>
      <c r="E140" s="142"/>
      <c r="F140" s="142"/>
      <c r="G140" s="142"/>
      <c r="H140" s="142"/>
      <c r="I140" s="142"/>
      <c r="J140" s="142"/>
      <c r="K140" s="142"/>
      <c r="L140" s="142"/>
      <c r="M140" s="142"/>
      <c r="N140" s="142"/>
      <c r="O140" s="142"/>
      <c r="P140" s="142"/>
      <c r="Q140" s="142"/>
      <c r="U140" s="109"/>
      <c r="X140" s="109"/>
    </row>
    <row r="141" spans="2:24" s="108" customFormat="1" ht="18.75" customHeight="1">
      <c r="B141" s="143"/>
      <c r="C141" s="142"/>
      <c r="D141" s="142"/>
      <c r="E141" s="142"/>
      <c r="F141" s="142"/>
      <c r="G141" s="142"/>
      <c r="H141" s="142"/>
      <c r="I141" s="142"/>
      <c r="J141" s="142"/>
      <c r="K141" s="142"/>
      <c r="L141" s="142"/>
      <c r="M141" s="142"/>
      <c r="N141" s="142"/>
      <c r="O141" s="142"/>
      <c r="P141" s="142"/>
      <c r="Q141" s="142"/>
      <c r="U141" s="109"/>
      <c r="X141" s="109"/>
    </row>
    <row r="142" spans="2:24" s="7" customFormat="1" ht="18.75" customHeight="1">
      <c r="B142" s="143"/>
      <c r="C142" s="142"/>
      <c r="D142" s="142"/>
      <c r="E142" s="142"/>
      <c r="F142" s="142"/>
      <c r="H142" s="142"/>
      <c r="I142" s="146" t="s">
        <v>160</v>
      </c>
      <c r="J142" s="142"/>
      <c r="K142" s="142"/>
      <c r="L142" s="142"/>
      <c r="M142" s="142"/>
      <c r="N142" s="142"/>
      <c r="O142" s="142"/>
      <c r="P142" s="142"/>
      <c r="Q142" s="142"/>
      <c r="U142" s="105"/>
      <c r="X142" s="105"/>
    </row>
    <row r="143" spans="2:24" s="7" customFormat="1" ht="18.75" customHeight="1">
      <c r="B143" s="143"/>
      <c r="C143" s="142"/>
      <c r="D143" s="142"/>
      <c r="E143" s="142"/>
      <c r="F143" s="142"/>
      <c r="H143" s="142"/>
      <c r="I143" s="147"/>
      <c r="J143" s="142"/>
      <c r="K143" s="142"/>
      <c r="L143" s="142"/>
      <c r="M143" s="142"/>
      <c r="N143" s="142"/>
      <c r="O143" s="142"/>
      <c r="P143" s="142"/>
      <c r="Q143" s="142"/>
      <c r="U143" s="105"/>
      <c r="X143" s="105"/>
    </row>
    <row r="144" spans="2:24" s="7" customFormat="1" ht="18.75" customHeight="1">
      <c r="B144"/>
      <c r="C144" s="142"/>
      <c r="D144" s="142"/>
      <c r="E144" s="142"/>
      <c r="F144" s="142"/>
      <c r="H144" s="142"/>
      <c r="I144" s="147"/>
      <c r="J144" s="142"/>
      <c r="K144" s="142"/>
      <c r="L144" s="142"/>
      <c r="M144" s="142"/>
      <c r="N144" s="142"/>
      <c r="O144" s="142"/>
      <c r="P144" s="142"/>
      <c r="Q144" s="142"/>
      <c r="U144" s="105"/>
      <c r="X144" s="105"/>
    </row>
    <row r="145" spans="2:24" s="7" customFormat="1" ht="18.75" customHeight="1">
      <c r="B145" s="143"/>
      <c r="C145" s="142"/>
      <c r="D145" s="142"/>
      <c r="E145" s="142"/>
      <c r="F145" s="142"/>
      <c r="H145" s="142"/>
      <c r="I145" s="148" t="s">
        <v>109</v>
      </c>
      <c r="J145" s="142"/>
      <c r="K145" s="142"/>
      <c r="L145" s="142"/>
      <c r="M145" s="142"/>
      <c r="N145" s="142"/>
      <c r="O145" s="142"/>
      <c r="P145" s="142"/>
      <c r="Q145" s="142"/>
      <c r="U145" s="105"/>
      <c r="X145" s="105"/>
    </row>
    <row r="146" spans="2:24" s="107" customFormat="1" ht="18.75" customHeight="1">
      <c r="B146" s="144" t="s">
        <v>113</v>
      </c>
      <c r="C146" s="142"/>
      <c r="D146" s="142"/>
      <c r="E146" s="142"/>
      <c r="F146" s="142"/>
      <c r="H146" s="142"/>
      <c r="I146" s="148" t="s">
        <v>158</v>
      </c>
      <c r="J146" s="142"/>
      <c r="K146" s="142"/>
      <c r="L146" s="142"/>
      <c r="M146" s="142"/>
      <c r="N146" s="142"/>
      <c r="O146" s="142"/>
      <c r="P146" s="142"/>
      <c r="Q146" s="142"/>
      <c r="U146" s="106"/>
      <c r="X146" s="106"/>
    </row>
    <row r="147" spans="2:24" s="7" customFormat="1" ht="18.75" customHeight="1">
      <c r="B147" s="144" t="s">
        <v>114</v>
      </c>
      <c r="C147" s="142"/>
      <c r="D147" s="142"/>
      <c r="E147" s="142"/>
      <c r="F147" s="142"/>
      <c r="H147" s="142"/>
      <c r="I147" s="148" t="s">
        <v>159</v>
      </c>
      <c r="J147" s="142"/>
      <c r="K147" s="142"/>
      <c r="L147" s="142"/>
      <c r="M147" s="142"/>
      <c r="N147" s="142"/>
      <c r="O147" s="142"/>
      <c r="P147" s="142"/>
      <c r="Q147" s="142"/>
      <c r="U147" s="105"/>
      <c r="X147" s="105"/>
    </row>
    <row r="148" spans="2:25" s="7" customFormat="1" ht="18.75" customHeight="1">
      <c r="B148" s="144" t="s">
        <v>115</v>
      </c>
      <c r="C148" s="142"/>
      <c r="D148" s="142"/>
      <c r="E148" s="142"/>
      <c r="F148" s="142"/>
      <c r="H148" s="142"/>
      <c r="I148" s="148" t="s">
        <v>110</v>
      </c>
      <c r="J148" s="142"/>
      <c r="K148" s="142"/>
      <c r="L148" s="142"/>
      <c r="M148" s="142"/>
      <c r="N148" s="142"/>
      <c r="O148" s="142"/>
      <c r="P148" s="142"/>
      <c r="Q148" s="142"/>
      <c r="V148" s="105"/>
      <c r="Y148" s="105"/>
    </row>
    <row r="149" spans="2:25" s="7" customFormat="1" ht="18.75">
      <c r="B149" s="145"/>
      <c r="C149" s="142"/>
      <c r="D149" s="142"/>
      <c r="E149" s="142"/>
      <c r="F149" s="142"/>
      <c r="H149" s="142"/>
      <c r="I149" s="148" t="s">
        <v>111</v>
      </c>
      <c r="J149" s="142"/>
      <c r="K149" s="142"/>
      <c r="L149" s="142"/>
      <c r="M149" s="142"/>
      <c r="N149" s="142"/>
      <c r="O149" s="142"/>
      <c r="P149" s="142"/>
      <c r="Q149" s="142"/>
      <c r="V149" s="105"/>
      <c r="Y149" s="105"/>
    </row>
    <row r="150" spans="2:25" s="4" customFormat="1" ht="18.75">
      <c r="B150" s="145"/>
      <c r="C150" s="142"/>
      <c r="D150" s="142"/>
      <c r="E150" s="142"/>
      <c r="F150" s="142"/>
      <c r="H150" s="142"/>
      <c r="I150" s="148" t="s">
        <v>112</v>
      </c>
      <c r="J150" s="142"/>
      <c r="K150" s="142"/>
      <c r="L150" s="142"/>
      <c r="M150" s="142"/>
      <c r="N150" s="142"/>
      <c r="O150" s="142"/>
      <c r="P150" s="142"/>
      <c r="Q150" s="142"/>
      <c r="V150" s="5"/>
      <c r="Y150" s="5"/>
    </row>
    <row r="151" spans="2:25" s="4" customFormat="1" ht="15" customHeight="1">
      <c r="B151" s="143"/>
      <c r="C151" s="142"/>
      <c r="D151" s="142"/>
      <c r="E151" s="142"/>
      <c r="F151" s="142"/>
      <c r="H151" s="142"/>
      <c r="I151" s="125"/>
      <c r="J151" s="142"/>
      <c r="K151" s="142"/>
      <c r="L151" s="142"/>
      <c r="M151" s="142"/>
      <c r="N151" s="142"/>
      <c r="O151" s="142"/>
      <c r="P151" s="142"/>
      <c r="Q151" s="142"/>
      <c r="V151" s="5"/>
      <c r="Y151" s="5"/>
    </row>
    <row r="152" spans="2:25" s="4" customFormat="1" ht="15" customHeight="1">
      <c r="B152" s="143"/>
      <c r="C152" s="142"/>
      <c r="D152" s="142"/>
      <c r="E152" s="142"/>
      <c r="F152" s="142"/>
      <c r="G152" s="142"/>
      <c r="H152" s="142"/>
      <c r="I152" s="125"/>
      <c r="J152" s="142"/>
      <c r="K152" s="142"/>
      <c r="L152" s="142"/>
      <c r="M152" s="142"/>
      <c r="N152" s="142"/>
      <c r="O152" s="142"/>
      <c r="P152" s="142"/>
      <c r="Q152" s="142"/>
      <c r="V152" s="5"/>
      <c r="Y152" s="5"/>
    </row>
    <row r="153" spans="2:25" s="4" customFormat="1" ht="18.75" customHeight="1">
      <c r="B153" s="143"/>
      <c r="C153" s="142"/>
      <c r="D153" s="142"/>
      <c r="E153" s="142"/>
      <c r="F153" s="142"/>
      <c r="G153" s="142"/>
      <c r="H153" s="142"/>
      <c r="I153" s="142"/>
      <c r="J153" s="142"/>
      <c r="K153" s="142"/>
      <c r="L153" s="142"/>
      <c r="M153" s="142"/>
      <c r="N153" s="142"/>
      <c r="O153" s="142"/>
      <c r="P153" s="142"/>
      <c r="Q153" s="142"/>
      <c r="V153" s="5"/>
      <c r="Y153" s="5"/>
    </row>
    <row r="154" spans="2:25" s="4" customFormat="1" ht="18.75" customHeight="1">
      <c r="B154" s="143"/>
      <c r="C154" s="142"/>
      <c r="D154" s="142"/>
      <c r="E154" s="142"/>
      <c r="F154" s="142"/>
      <c r="G154" s="142"/>
      <c r="H154" s="142"/>
      <c r="I154" s="142"/>
      <c r="J154" s="142"/>
      <c r="K154" s="142"/>
      <c r="L154" s="142"/>
      <c r="M154" s="142"/>
      <c r="N154" s="142"/>
      <c r="O154" s="142"/>
      <c r="P154" s="142"/>
      <c r="Q154" s="142"/>
      <c r="V154" s="5"/>
      <c r="Y154" s="5"/>
    </row>
    <row r="155" spans="2:25" s="110" customFormat="1" ht="18.75" customHeight="1">
      <c r="B155" s="143"/>
      <c r="C155" s="142"/>
      <c r="D155" s="142"/>
      <c r="E155" s="142"/>
      <c r="F155" s="142"/>
      <c r="G155" s="142"/>
      <c r="H155" s="142"/>
      <c r="I155" s="142"/>
      <c r="J155" s="142"/>
      <c r="K155" s="142"/>
      <c r="L155" s="142"/>
      <c r="M155" s="142"/>
      <c r="N155" s="142"/>
      <c r="O155" s="142"/>
      <c r="P155" s="142"/>
      <c r="Q155" s="142"/>
      <c r="R155" s="1"/>
      <c r="S155" s="1"/>
      <c r="T155" s="1"/>
      <c r="V155" s="111"/>
      <c r="Y155" s="111"/>
    </row>
    <row r="156" spans="2:25" s="4" customFormat="1" ht="18.75" customHeight="1">
      <c r="B156" s="143"/>
      <c r="C156" s="142"/>
      <c r="D156" s="142"/>
      <c r="E156" s="142"/>
      <c r="F156" s="142"/>
      <c r="G156" s="142"/>
      <c r="H156" s="142"/>
      <c r="I156" s="142"/>
      <c r="J156" s="142"/>
      <c r="K156" s="142"/>
      <c r="L156" s="142"/>
      <c r="M156" s="142"/>
      <c r="N156" s="142"/>
      <c r="O156" s="142"/>
      <c r="P156" s="142"/>
      <c r="Q156" s="142"/>
      <c r="V156" s="5"/>
      <c r="Y156" s="5"/>
    </row>
    <row r="157" spans="2:25" s="4" customFormat="1" ht="12" customHeight="1">
      <c r="B157" s="143"/>
      <c r="C157" s="142"/>
      <c r="D157" s="142"/>
      <c r="E157" s="142"/>
      <c r="F157" s="142"/>
      <c r="G157" s="142"/>
      <c r="H157" s="142"/>
      <c r="I157" s="142"/>
      <c r="J157" s="142"/>
      <c r="K157" s="142"/>
      <c r="L157" s="142"/>
      <c r="M157" s="142"/>
      <c r="N157" s="142"/>
      <c r="O157" s="142"/>
      <c r="P157" s="142"/>
      <c r="Q157" s="142"/>
      <c r="V157" s="5"/>
      <c r="Y157" s="5"/>
    </row>
    <row r="158" spans="2:25" s="4" customFormat="1" ht="12" customHeight="1">
      <c r="B158" s="143"/>
      <c r="C158" s="142"/>
      <c r="D158" s="142"/>
      <c r="E158" s="142"/>
      <c r="F158" s="142"/>
      <c r="G158" s="142"/>
      <c r="H158" s="142"/>
      <c r="I158" s="142"/>
      <c r="J158" s="142"/>
      <c r="K158" s="142"/>
      <c r="L158" s="142"/>
      <c r="M158" s="142"/>
      <c r="N158" s="142"/>
      <c r="O158" s="142"/>
      <c r="P158" s="142"/>
      <c r="Q158" s="142"/>
      <c r="V158" s="5"/>
      <c r="Y158" s="5"/>
    </row>
    <row r="159" spans="2:25" s="4" customFormat="1" ht="12" customHeight="1">
      <c r="B159" s="143"/>
      <c r="C159" s="142"/>
      <c r="D159" s="142"/>
      <c r="E159" s="142"/>
      <c r="F159" s="142"/>
      <c r="G159" s="142"/>
      <c r="H159" s="142"/>
      <c r="I159" s="142"/>
      <c r="J159" s="142"/>
      <c r="K159" s="142"/>
      <c r="L159" s="142"/>
      <c r="M159" s="142"/>
      <c r="N159" s="142"/>
      <c r="O159" s="142"/>
      <c r="P159" s="142"/>
      <c r="Q159" s="142"/>
      <c r="R159" s="110"/>
      <c r="S159" s="110"/>
      <c r="T159" s="110"/>
      <c r="V159" s="5"/>
      <c r="Y159" s="5"/>
    </row>
    <row r="160" spans="2:25" s="4" customFormat="1" ht="12" customHeight="1">
      <c r="B160" s="143"/>
      <c r="C160" s="142"/>
      <c r="D160" s="142"/>
      <c r="E160" s="142"/>
      <c r="F160" s="142"/>
      <c r="G160" s="142"/>
      <c r="H160" s="142"/>
      <c r="I160" s="142"/>
      <c r="J160" s="142"/>
      <c r="K160" s="142"/>
      <c r="L160" s="142"/>
      <c r="M160" s="142"/>
      <c r="N160" s="142"/>
      <c r="O160" s="142"/>
      <c r="P160" s="142"/>
      <c r="Q160" s="142"/>
      <c r="V160" s="5"/>
      <c r="Y160" s="5"/>
    </row>
    <row r="161" spans="2:25" s="4" customFormat="1" ht="16.5">
      <c r="B161" s="143"/>
      <c r="C161" s="142"/>
      <c r="D161" s="142"/>
      <c r="E161" s="142"/>
      <c r="F161" s="142"/>
      <c r="G161" s="142"/>
      <c r="H161" s="142"/>
      <c r="I161" s="142"/>
      <c r="J161" s="142"/>
      <c r="K161" s="142"/>
      <c r="L161" s="142"/>
      <c r="M161" s="142"/>
      <c r="N161" s="142"/>
      <c r="O161" s="142"/>
      <c r="P161" s="142"/>
      <c r="Q161" s="142"/>
      <c r="V161" s="5"/>
      <c r="Y161" s="5"/>
    </row>
    <row r="162" spans="2:25" s="6" customFormat="1" ht="16.5">
      <c r="B162" s="231"/>
      <c r="C162" s="232"/>
      <c r="D162" s="232"/>
      <c r="E162" s="232"/>
      <c r="F162" s="232"/>
      <c r="G162" s="232"/>
      <c r="H162" s="232"/>
      <c r="I162" s="232"/>
      <c r="J162" s="232"/>
      <c r="K162" s="232"/>
      <c r="L162" s="232"/>
      <c r="M162" s="232"/>
      <c r="N162" s="232"/>
      <c r="O162" s="232"/>
      <c r="P162" s="232"/>
      <c r="Q162" s="232"/>
      <c r="R162" s="4"/>
      <c r="S162" s="4"/>
      <c r="T162" s="4"/>
      <c r="V162" s="112"/>
      <c r="Y162" s="112"/>
    </row>
    <row r="163" spans="2:25" s="4" customFormat="1" ht="16.5">
      <c r="B163" s="231"/>
      <c r="C163" s="232"/>
      <c r="D163" s="232"/>
      <c r="E163" s="232"/>
      <c r="F163" s="232"/>
      <c r="G163" s="232"/>
      <c r="H163" s="232"/>
      <c r="I163" s="232"/>
      <c r="J163" s="232"/>
      <c r="K163" s="232"/>
      <c r="L163" s="232"/>
      <c r="M163" s="232"/>
      <c r="N163" s="232"/>
      <c r="O163" s="232"/>
      <c r="P163" s="232"/>
      <c r="Q163" s="232"/>
      <c r="V163" s="5"/>
      <c r="Y163" s="5"/>
    </row>
    <row r="164" spans="2:25" s="4" customFormat="1" ht="16.5">
      <c r="B164" s="231"/>
      <c r="C164" s="232"/>
      <c r="D164" s="232"/>
      <c r="E164" s="232"/>
      <c r="F164" s="232"/>
      <c r="G164" s="232"/>
      <c r="H164" s="232"/>
      <c r="I164" s="232"/>
      <c r="J164" s="232"/>
      <c r="K164" s="232"/>
      <c r="L164" s="232"/>
      <c r="M164" s="232"/>
      <c r="N164" s="232"/>
      <c r="O164" s="232"/>
      <c r="P164" s="232"/>
      <c r="Q164" s="232"/>
      <c r="V164" s="5"/>
      <c r="Y164" s="5"/>
    </row>
    <row r="165" spans="2:25" s="4" customFormat="1" ht="16.5">
      <c r="B165" s="231"/>
      <c r="C165" s="232"/>
      <c r="D165" s="232"/>
      <c r="E165" s="232"/>
      <c r="F165" s="232"/>
      <c r="G165" s="232"/>
      <c r="H165" s="232"/>
      <c r="I165" s="232"/>
      <c r="J165" s="232"/>
      <c r="K165" s="232"/>
      <c r="L165" s="232"/>
      <c r="M165" s="232"/>
      <c r="N165" s="232"/>
      <c r="O165" s="232"/>
      <c r="P165" s="232"/>
      <c r="Q165" s="232"/>
      <c r="V165" s="5"/>
      <c r="Y165" s="5"/>
    </row>
    <row r="166" spans="2:25" s="4" customFormat="1" ht="16.5">
      <c r="B166" s="231"/>
      <c r="C166" s="232"/>
      <c r="D166" s="232"/>
      <c r="E166" s="232"/>
      <c r="F166" s="232"/>
      <c r="G166" s="232"/>
      <c r="H166" s="232"/>
      <c r="I166" s="232"/>
      <c r="J166" s="232"/>
      <c r="K166" s="232"/>
      <c r="L166" s="232"/>
      <c r="M166" s="232"/>
      <c r="N166" s="232"/>
      <c r="O166" s="232"/>
      <c r="P166" s="232"/>
      <c r="Q166" s="232"/>
      <c r="R166" s="6"/>
      <c r="S166" s="6"/>
      <c r="T166" s="6"/>
      <c r="V166" s="5"/>
      <c r="Y166" s="5"/>
    </row>
    <row r="167" spans="2:25" s="4" customFormat="1" ht="16.5">
      <c r="B167" s="231"/>
      <c r="C167" s="232"/>
      <c r="D167" s="232"/>
      <c r="E167" s="232"/>
      <c r="F167" s="232"/>
      <c r="G167" s="232"/>
      <c r="H167" s="232"/>
      <c r="I167" s="232"/>
      <c r="J167" s="232"/>
      <c r="K167" s="232"/>
      <c r="L167" s="232"/>
      <c r="M167" s="232"/>
      <c r="N167" s="232"/>
      <c r="O167" s="232"/>
      <c r="P167" s="232"/>
      <c r="Q167" s="232"/>
      <c r="V167" s="5"/>
      <c r="Y167" s="5"/>
    </row>
    <row r="168" spans="2:25" s="4" customFormat="1" ht="16.5">
      <c r="B168" s="231"/>
      <c r="C168" s="232"/>
      <c r="D168" s="232"/>
      <c r="E168" s="232"/>
      <c r="F168" s="232"/>
      <c r="G168" s="232"/>
      <c r="H168" s="232"/>
      <c r="I168" s="232"/>
      <c r="J168" s="232"/>
      <c r="K168" s="232"/>
      <c r="L168" s="232"/>
      <c r="M168" s="232"/>
      <c r="N168" s="232"/>
      <c r="O168" s="232"/>
      <c r="P168" s="232"/>
      <c r="Q168" s="232"/>
      <c r="V168" s="5"/>
      <c r="Y168" s="5"/>
    </row>
    <row r="169" spans="2:25" s="4" customFormat="1" ht="16.5">
      <c r="B169" s="231"/>
      <c r="C169" s="232"/>
      <c r="D169" s="232"/>
      <c r="E169" s="232"/>
      <c r="F169" s="232"/>
      <c r="G169" s="232"/>
      <c r="H169" s="232"/>
      <c r="I169" s="232"/>
      <c r="J169" s="232"/>
      <c r="K169" s="232"/>
      <c r="L169" s="232"/>
      <c r="M169" s="232"/>
      <c r="N169" s="232"/>
      <c r="O169" s="232"/>
      <c r="P169" s="232"/>
      <c r="Q169" s="232"/>
      <c r="V169" s="5"/>
      <c r="Y169" s="5"/>
    </row>
    <row r="170" spans="2:25" s="4" customFormat="1" ht="16.5">
      <c r="B170" s="231"/>
      <c r="C170" s="232"/>
      <c r="D170" s="232"/>
      <c r="E170" s="232"/>
      <c r="F170" s="232"/>
      <c r="G170" s="232"/>
      <c r="H170" s="232"/>
      <c r="I170" s="232"/>
      <c r="J170" s="232"/>
      <c r="K170" s="232"/>
      <c r="L170" s="232"/>
      <c r="M170" s="232"/>
      <c r="N170" s="232"/>
      <c r="O170" s="232"/>
      <c r="P170" s="232"/>
      <c r="Q170" s="232"/>
      <c r="V170" s="5"/>
      <c r="Y170" s="5"/>
    </row>
    <row r="171" spans="2:25" s="4" customFormat="1" ht="16.5">
      <c r="B171" s="231"/>
      <c r="C171" s="232"/>
      <c r="D171" s="232"/>
      <c r="E171" s="232"/>
      <c r="F171" s="232"/>
      <c r="G171" s="232"/>
      <c r="H171" s="232"/>
      <c r="I171" s="232"/>
      <c r="J171" s="232"/>
      <c r="K171" s="232"/>
      <c r="L171" s="232"/>
      <c r="M171" s="232"/>
      <c r="N171" s="232"/>
      <c r="O171" s="232"/>
      <c r="P171" s="232"/>
      <c r="Q171" s="232"/>
      <c r="V171" s="5"/>
      <c r="Y171" s="5"/>
    </row>
    <row r="172" spans="2:25" s="4" customFormat="1" ht="16.5">
      <c r="B172" s="231"/>
      <c r="C172" s="232"/>
      <c r="D172" s="232"/>
      <c r="E172" s="232"/>
      <c r="F172" s="232"/>
      <c r="G172" s="232"/>
      <c r="H172" s="232"/>
      <c r="I172" s="232"/>
      <c r="J172" s="232"/>
      <c r="K172" s="232"/>
      <c r="L172" s="232"/>
      <c r="M172" s="232"/>
      <c r="N172" s="232"/>
      <c r="O172" s="232"/>
      <c r="P172" s="232"/>
      <c r="Q172" s="232"/>
      <c r="V172" s="5"/>
      <c r="Y172" s="5"/>
    </row>
    <row r="173" spans="2:25" s="4" customFormat="1" ht="16.5">
      <c r="B173" s="231"/>
      <c r="C173" s="232"/>
      <c r="D173" s="232"/>
      <c r="E173" s="232"/>
      <c r="F173" s="232"/>
      <c r="G173" s="232"/>
      <c r="H173" s="232"/>
      <c r="I173" s="232"/>
      <c r="J173" s="232"/>
      <c r="K173" s="232"/>
      <c r="L173" s="232"/>
      <c r="M173" s="232"/>
      <c r="N173" s="232"/>
      <c r="O173" s="232"/>
      <c r="P173" s="232"/>
      <c r="Q173" s="232"/>
      <c r="V173" s="5"/>
      <c r="Y173" s="5"/>
    </row>
    <row r="174" spans="2:25" s="4" customFormat="1" ht="16.5">
      <c r="B174" s="231"/>
      <c r="C174" s="232"/>
      <c r="D174" s="232"/>
      <c r="E174" s="232"/>
      <c r="F174" s="232"/>
      <c r="G174" s="232"/>
      <c r="H174" s="232"/>
      <c r="I174" s="232"/>
      <c r="J174" s="232"/>
      <c r="K174" s="232"/>
      <c r="L174" s="232"/>
      <c r="M174" s="232"/>
      <c r="N174" s="232"/>
      <c r="O174" s="232"/>
      <c r="P174" s="232"/>
      <c r="Q174" s="232"/>
      <c r="V174" s="5"/>
      <c r="Y174" s="5"/>
    </row>
    <row r="175" spans="2:25" s="4" customFormat="1" ht="16.5">
      <c r="B175" s="231"/>
      <c r="C175" s="232"/>
      <c r="D175" s="232"/>
      <c r="E175" s="232"/>
      <c r="F175" s="232"/>
      <c r="G175" s="232"/>
      <c r="H175" s="232"/>
      <c r="I175" s="232"/>
      <c r="J175" s="232"/>
      <c r="K175" s="232"/>
      <c r="L175" s="232"/>
      <c r="M175" s="232"/>
      <c r="N175" s="232"/>
      <c r="O175" s="232"/>
      <c r="P175" s="232"/>
      <c r="Q175" s="232"/>
      <c r="V175" s="5"/>
      <c r="Y175" s="5"/>
    </row>
    <row r="176" spans="2:25" s="4" customFormat="1" ht="16.5">
      <c r="B176" s="231"/>
      <c r="C176" s="232"/>
      <c r="D176" s="232"/>
      <c r="E176" s="232"/>
      <c r="F176" s="232"/>
      <c r="G176" s="232"/>
      <c r="H176" s="232"/>
      <c r="I176" s="232"/>
      <c r="J176" s="232"/>
      <c r="K176" s="232"/>
      <c r="L176" s="232"/>
      <c r="M176" s="232"/>
      <c r="N176" s="232"/>
      <c r="O176" s="232"/>
      <c r="P176" s="232"/>
      <c r="Q176" s="232"/>
      <c r="V176" s="5"/>
      <c r="Y176" s="5"/>
    </row>
    <row r="177" spans="2:25" s="4" customFormat="1" ht="16.5">
      <c r="B177" s="231"/>
      <c r="C177" s="232"/>
      <c r="D177" s="232"/>
      <c r="E177" s="232"/>
      <c r="F177" s="232"/>
      <c r="G177" s="232"/>
      <c r="H177" s="232"/>
      <c r="I177" s="232"/>
      <c r="J177" s="232"/>
      <c r="K177" s="232"/>
      <c r="L177" s="232"/>
      <c r="M177" s="232"/>
      <c r="N177" s="232"/>
      <c r="O177" s="232"/>
      <c r="P177" s="232"/>
      <c r="Q177" s="232"/>
      <c r="V177" s="5"/>
      <c r="Y177" s="5"/>
    </row>
    <row r="178" spans="2:25" s="4" customFormat="1" ht="16.5">
      <c r="B178" s="231"/>
      <c r="C178" s="232"/>
      <c r="D178" s="232"/>
      <c r="E178" s="232"/>
      <c r="F178" s="232"/>
      <c r="G178" s="232"/>
      <c r="H178" s="232"/>
      <c r="I178" s="232"/>
      <c r="J178" s="232"/>
      <c r="K178" s="232"/>
      <c r="L178" s="232"/>
      <c r="M178" s="232"/>
      <c r="N178" s="232"/>
      <c r="O178" s="232"/>
      <c r="P178" s="232"/>
      <c r="Q178" s="232"/>
      <c r="V178" s="5"/>
      <c r="Y178" s="5"/>
    </row>
    <row r="179" spans="2:25" s="4" customFormat="1" ht="16.5">
      <c r="B179" s="231"/>
      <c r="C179" s="232"/>
      <c r="D179" s="232"/>
      <c r="E179" s="232"/>
      <c r="F179" s="232"/>
      <c r="G179" s="232"/>
      <c r="H179" s="232"/>
      <c r="I179" s="232"/>
      <c r="J179" s="232"/>
      <c r="K179" s="232"/>
      <c r="L179" s="232"/>
      <c r="M179" s="232"/>
      <c r="N179" s="232"/>
      <c r="O179" s="232"/>
      <c r="P179" s="232"/>
      <c r="Q179" s="232"/>
      <c r="V179" s="5"/>
      <c r="Y179" s="5"/>
    </row>
    <row r="180" spans="2:25" s="4" customFormat="1" ht="16.5">
      <c r="B180" s="231"/>
      <c r="C180" s="232"/>
      <c r="D180" s="232"/>
      <c r="E180" s="232"/>
      <c r="F180" s="232"/>
      <c r="G180" s="232"/>
      <c r="H180" s="232"/>
      <c r="I180" s="232"/>
      <c r="J180" s="232"/>
      <c r="K180" s="232"/>
      <c r="L180" s="232"/>
      <c r="M180" s="232"/>
      <c r="N180" s="232"/>
      <c r="O180" s="232"/>
      <c r="P180" s="232"/>
      <c r="Q180" s="232"/>
      <c r="V180" s="5"/>
      <c r="Y180" s="5"/>
    </row>
    <row r="181" spans="2:25" s="4" customFormat="1" ht="16.5">
      <c r="B181" s="231"/>
      <c r="C181" s="232"/>
      <c r="D181" s="232"/>
      <c r="E181" s="232"/>
      <c r="F181" s="232"/>
      <c r="G181" s="232"/>
      <c r="H181" s="232"/>
      <c r="I181" s="232"/>
      <c r="J181" s="232"/>
      <c r="K181" s="232"/>
      <c r="L181" s="232"/>
      <c r="M181" s="232"/>
      <c r="N181" s="232"/>
      <c r="O181" s="232"/>
      <c r="P181" s="232"/>
      <c r="Q181" s="232"/>
      <c r="V181" s="5"/>
      <c r="Y181" s="5"/>
    </row>
    <row r="182" spans="2:25" s="4" customFormat="1" ht="16.5">
      <c r="B182" s="231"/>
      <c r="C182" s="232"/>
      <c r="D182" s="232"/>
      <c r="E182" s="232"/>
      <c r="F182" s="232"/>
      <c r="G182" s="232"/>
      <c r="H182" s="232"/>
      <c r="I182" s="232"/>
      <c r="J182" s="232"/>
      <c r="K182" s="232"/>
      <c r="L182" s="232"/>
      <c r="M182" s="232"/>
      <c r="N182" s="232"/>
      <c r="O182" s="232"/>
      <c r="P182" s="232"/>
      <c r="Q182" s="232"/>
      <c r="V182" s="5"/>
      <c r="Y182" s="5"/>
    </row>
    <row r="183" spans="2:25" s="4" customFormat="1" ht="16.5">
      <c r="B183" s="231"/>
      <c r="C183" s="232"/>
      <c r="D183" s="232"/>
      <c r="E183" s="232"/>
      <c r="F183" s="232"/>
      <c r="G183" s="232"/>
      <c r="H183" s="232"/>
      <c r="I183" s="232"/>
      <c r="J183" s="232"/>
      <c r="K183" s="232"/>
      <c r="L183" s="232"/>
      <c r="M183" s="232"/>
      <c r="N183" s="232"/>
      <c r="O183" s="232"/>
      <c r="P183" s="232"/>
      <c r="Q183" s="232"/>
      <c r="V183" s="5"/>
      <c r="Y183" s="5"/>
    </row>
    <row r="184" spans="2:25" s="4" customFormat="1" ht="16.5">
      <c r="B184" s="231"/>
      <c r="C184" s="232"/>
      <c r="D184" s="232"/>
      <c r="E184" s="232"/>
      <c r="F184" s="232"/>
      <c r="G184" s="232"/>
      <c r="H184" s="232"/>
      <c r="I184" s="232"/>
      <c r="J184" s="232"/>
      <c r="K184" s="232"/>
      <c r="L184" s="232"/>
      <c r="M184" s="232"/>
      <c r="N184" s="232"/>
      <c r="O184" s="232"/>
      <c r="P184" s="232"/>
      <c r="Q184" s="232"/>
      <c r="V184" s="5"/>
      <c r="Y184" s="5"/>
    </row>
    <row r="185" spans="2:25" s="4" customFormat="1" ht="16.5">
      <c r="B185" s="231"/>
      <c r="C185" s="232"/>
      <c r="D185" s="232"/>
      <c r="E185" s="232"/>
      <c r="F185" s="232"/>
      <c r="G185" s="232"/>
      <c r="H185" s="232"/>
      <c r="I185" s="232"/>
      <c r="J185" s="232"/>
      <c r="K185" s="232"/>
      <c r="L185" s="232"/>
      <c r="M185" s="232"/>
      <c r="N185" s="232"/>
      <c r="O185" s="232"/>
      <c r="P185" s="232"/>
      <c r="Q185" s="232"/>
      <c r="V185" s="5"/>
      <c r="Y185" s="5"/>
    </row>
    <row r="186" spans="2:25" s="4" customFormat="1" ht="16.5">
      <c r="B186" s="231"/>
      <c r="C186" s="232"/>
      <c r="D186" s="232"/>
      <c r="E186" s="232"/>
      <c r="F186" s="232"/>
      <c r="G186" s="232"/>
      <c r="H186" s="232"/>
      <c r="I186" s="232"/>
      <c r="J186" s="232"/>
      <c r="K186" s="232"/>
      <c r="L186" s="232"/>
      <c r="M186" s="232"/>
      <c r="N186" s="232"/>
      <c r="O186" s="232"/>
      <c r="P186" s="232"/>
      <c r="Q186" s="232"/>
      <c r="V186" s="5"/>
      <c r="Y186" s="5"/>
    </row>
    <row r="187" spans="2:25" s="4" customFormat="1" ht="16.5">
      <c r="B187" s="231"/>
      <c r="C187" s="232"/>
      <c r="D187" s="232"/>
      <c r="E187" s="232"/>
      <c r="F187" s="232"/>
      <c r="G187" s="232"/>
      <c r="H187" s="232"/>
      <c r="I187" s="232"/>
      <c r="J187" s="232"/>
      <c r="K187" s="232"/>
      <c r="L187" s="232"/>
      <c r="M187" s="232"/>
      <c r="N187" s="232"/>
      <c r="O187" s="232"/>
      <c r="P187" s="232"/>
      <c r="Q187" s="232"/>
      <c r="V187" s="5"/>
      <c r="Y187" s="5"/>
    </row>
    <row r="188" spans="2:25" s="4" customFormat="1" ht="16.5">
      <c r="B188" s="231"/>
      <c r="C188" s="232"/>
      <c r="D188" s="232"/>
      <c r="E188" s="232"/>
      <c r="F188" s="232"/>
      <c r="G188" s="232"/>
      <c r="H188" s="232"/>
      <c r="I188" s="232"/>
      <c r="J188" s="232"/>
      <c r="K188" s="232"/>
      <c r="L188" s="232"/>
      <c r="M188" s="232"/>
      <c r="N188" s="232"/>
      <c r="O188" s="232"/>
      <c r="P188" s="232"/>
      <c r="Q188" s="232"/>
      <c r="V188" s="5"/>
      <c r="Y188" s="5"/>
    </row>
    <row r="189" spans="2:25" s="4" customFormat="1" ht="16.5">
      <c r="B189" s="231"/>
      <c r="C189" s="232"/>
      <c r="D189" s="232"/>
      <c r="E189" s="232"/>
      <c r="F189" s="232"/>
      <c r="G189" s="232"/>
      <c r="H189" s="232"/>
      <c r="I189" s="232"/>
      <c r="J189" s="232"/>
      <c r="K189" s="232"/>
      <c r="L189" s="232"/>
      <c r="M189" s="232"/>
      <c r="N189" s="232"/>
      <c r="O189" s="232"/>
      <c r="P189" s="232"/>
      <c r="Q189" s="232"/>
      <c r="V189" s="5"/>
      <c r="Y189" s="5"/>
    </row>
    <row r="190" spans="2:25" s="4" customFormat="1" ht="16.5">
      <c r="B190" s="231"/>
      <c r="C190" s="232"/>
      <c r="D190" s="232"/>
      <c r="E190" s="232"/>
      <c r="F190" s="232"/>
      <c r="G190" s="232"/>
      <c r="H190" s="232"/>
      <c r="I190" s="232"/>
      <c r="J190" s="232"/>
      <c r="K190" s="232"/>
      <c r="L190" s="232"/>
      <c r="M190" s="232"/>
      <c r="N190" s="232"/>
      <c r="O190" s="232"/>
      <c r="P190" s="232"/>
      <c r="Q190" s="232"/>
      <c r="V190" s="5"/>
      <c r="Y190" s="5"/>
    </row>
    <row r="191" spans="2:25" s="4" customFormat="1" ht="15">
      <c r="B191" s="13"/>
      <c r="C191" s="12"/>
      <c r="D191" s="12"/>
      <c r="E191" s="12"/>
      <c r="F191" s="12"/>
      <c r="G191" s="13"/>
      <c r="H191" s="13"/>
      <c r="I191" s="13"/>
      <c r="J191" s="13"/>
      <c r="K191" s="13"/>
      <c r="L191" s="13"/>
      <c r="M191" s="13"/>
      <c r="N191" s="13"/>
      <c r="O191" s="12"/>
      <c r="P191" s="12"/>
      <c r="Q191" s="13"/>
      <c r="V191" s="5"/>
      <c r="Y191" s="5"/>
    </row>
    <row r="192" spans="2:25" s="4" customFormat="1" ht="15">
      <c r="B192" s="13"/>
      <c r="C192" s="12"/>
      <c r="D192" s="12"/>
      <c r="E192" s="12"/>
      <c r="F192" s="12"/>
      <c r="G192" s="13"/>
      <c r="H192" s="13"/>
      <c r="I192" s="13"/>
      <c r="J192" s="13"/>
      <c r="K192" s="13"/>
      <c r="L192" s="13"/>
      <c r="M192" s="13"/>
      <c r="N192" s="13"/>
      <c r="O192" s="12"/>
      <c r="P192" s="12"/>
      <c r="Q192" s="13"/>
      <c r="V192" s="5"/>
      <c r="Y192" s="5"/>
    </row>
    <row r="193" spans="2:25" s="4" customFormat="1" ht="15">
      <c r="B193" s="13"/>
      <c r="C193" s="12"/>
      <c r="D193" s="12"/>
      <c r="E193" s="12"/>
      <c r="F193" s="12"/>
      <c r="G193" s="13"/>
      <c r="H193" s="13"/>
      <c r="I193" s="13"/>
      <c r="J193" s="13"/>
      <c r="K193" s="13"/>
      <c r="L193" s="13"/>
      <c r="M193" s="13"/>
      <c r="N193" s="13"/>
      <c r="O193" s="12"/>
      <c r="P193" s="12"/>
      <c r="Q193" s="13"/>
      <c r="V193" s="5"/>
      <c r="Y193" s="5"/>
    </row>
    <row r="194" spans="2:25" s="4" customFormat="1" ht="15">
      <c r="B194" s="13"/>
      <c r="C194" s="12"/>
      <c r="D194" s="12"/>
      <c r="E194" s="12"/>
      <c r="F194" s="12"/>
      <c r="G194" s="13"/>
      <c r="H194" s="13"/>
      <c r="I194" s="13"/>
      <c r="J194" s="13"/>
      <c r="K194" s="13"/>
      <c r="L194" s="13"/>
      <c r="M194" s="13"/>
      <c r="N194" s="13"/>
      <c r="O194" s="12"/>
      <c r="P194" s="12"/>
      <c r="Q194" s="13"/>
      <c r="V194" s="5"/>
      <c r="Y194" s="5"/>
    </row>
    <row r="195" spans="2:25" s="4" customFormat="1" ht="15">
      <c r="B195" s="13"/>
      <c r="C195" s="12"/>
      <c r="D195" s="12"/>
      <c r="E195" s="12"/>
      <c r="F195" s="12"/>
      <c r="G195" s="13"/>
      <c r="H195" s="13"/>
      <c r="I195" s="13"/>
      <c r="J195" s="13"/>
      <c r="K195" s="13"/>
      <c r="L195" s="13"/>
      <c r="M195" s="13"/>
      <c r="N195" s="13"/>
      <c r="O195" s="12"/>
      <c r="P195" s="12"/>
      <c r="Q195" s="13"/>
      <c r="V195" s="5"/>
      <c r="Y195" s="5"/>
    </row>
    <row r="196" spans="2:25" s="4" customFormat="1" ht="15">
      <c r="B196" s="13"/>
      <c r="C196" s="12"/>
      <c r="D196" s="12"/>
      <c r="E196" s="12"/>
      <c r="F196" s="12"/>
      <c r="G196" s="13"/>
      <c r="H196" s="13"/>
      <c r="I196" s="13"/>
      <c r="J196" s="13"/>
      <c r="K196" s="13"/>
      <c r="L196" s="13"/>
      <c r="M196" s="13"/>
      <c r="N196" s="13"/>
      <c r="O196" s="12"/>
      <c r="P196" s="12"/>
      <c r="Q196" s="13"/>
      <c r="V196" s="5"/>
      <c r="Y196" s="5"/>
    </row>
    <row r="197" spans="2:25" s="4" customFormat="1" ht="15">
      <c r="B197" s="13"/>
      <c r="C197" s="12"/>
      <c r="D197" s="12"/>
      <c r="E197" s="12"/>
      <c r="F197" s="12"/>
      <c r="G197" s="13"/>
      <c r="H197" s="13"/>
      <c r="I197" s="13"/>
      <c r="J197" s="13"/>
      <c r="K197" s="13"/>
      <c r="L197" s="13"/>
      <c r="M197" s="13"/>
      <c r="N197" s="13"/>
      <c r="O197" s="12"/>
      <c r="P197" s="12"/>
      <c r="Q197" s="13"/>
      <c r="V197" s="5"/>
      <c r="Y197" s="5"/>
    </row>
    <row r="198" spans="2:25" s="4" customFormat="1" ht="15">
      <c r="B198" s="13"/>
      <c r="C198" s="12"/>
      <c r="D198" s="12"/>
      <c r="E198" s="12"/>
      <c r="F198" s="12"/>
      <c r="G198" s="13"/>
      <c r="H198" s="13"/>
      <c r="I198" s="13"/>
      <c r="J198" s="13"/>
      <c r="K198" s="13"/>
      <c r="L198" s="13"/>
      <c r="M198" s="13"/>
      <c r="N198" s="13"/>
      <c r="O198" s="12"/>
      <c r="P198" s="12"/>
      <c r="Q198" s="13"/>
      <c r="V198" s="5"/>
      <c r="Y198" s="5"/>
    </row>
    <row r="199" spans="2:25" s="4" customFormat="1" ht="15">
      <c r="B199" s="13"/>
      <c r="C199" s="12"/>
      <c r="D199" s="12"/>
      <c r="E199" s="12"/>
      <c r="F199" s="12"/>
      <c r="G199" s="13"/>
      <c r="H199" s="13"/>
      <c r="I199" s="13"/>
      <c r="J199" s="13"/>
      <c r="K199" s="13"/>
      <c r="L199" s="13"/>
      <c r="M199" s="13"/>
      <c r="N199" s="13"/>
      <c r="O199" s="12"/>
      <c r="P199" s="12"/>
      <c r="Q199" s="13"/>
      <c r="V199" s="5"/>
      <c r="Y199" s="5"/>
    </row>
    <row r="200" spans="2:25" s="4" customFormat="1" ht="15">
      <c r="B200" s="13"/>
      <c r="C200" s="12"/>
      <c r="D200" s="12"/>
      <c r="E200" s="12"/>
      <c r="F200" s="12"/>
      <c r="G200" s="13"/>
      <c r="H200" s="13"/>
      <c r="I200" s="13"/>
      <c r="J200" s="13"/>
      <c r="K200" s="13"/>
      <c r="L200" s="13"/>
      <c r="M200" s="13"/>
      <c r="N200" s="13"/>
      <c r="O200" s="12"/>
      <c r="P200" s="12"/>
      <c r="Q200" s="13"/>
      <c r="V200" s="5"/>
      <c r="Y200" s="5"/>
    </row>
    <row r="201" spans="2:25" s="4" customFormat="1" ht="15">
      <c r="B201" s="13"/>
      <c r="C201" s="12"/>
      <c r="D201" s="12"/>
      <c r="E201" s="12"/>
      <c r="F201" s="12"/>
      <c r="G201" s="13"/>
      <c r="H201" s="13"/>
      <c r="I201" s="13"/>
      <c r="J201" s="13"/>
      <c r="K201" s="13"/>
      <c r="L201" s="13"/>
      <c r="M201" s="13"/>
      <c r="N201" s="13"/>
      <c r="O201" s="12"/>
      <c r="P201" s="12"/>
      <c r="Q201" s="13"/>
      <c r="V201" s="5"/>
      <c r="Y201" s="5"/>
    </row>
    <row r="202" spans="2:25" s="4" customFormat="1" ht="15">
      <c r="B202" s="13"/>
      <c r="C202" s="12"/>
      <c r="D202" s="12"/>
      <c r="E202" s="12"/>
      <c r="F202" s="12"/>
      <c r="G202" s="13"/>
      <c r="H202" s="13"/>
      <c r="I202" s="13"/>
      <c r="J202" s="13"/>
      <c r="K202" s="13"/>
      <c r="L202" s="13"/>
      <c r="M202" s="13"/>
      <c r="N202" s="13"/>
      <c r="O202" s="12"/>
      <c r="P202" s="12"/>
      <c r="Q202" s="13"/>
      <c r="V202" s="5"/>
      <c r="Y202" s="5"/>
    </row>
    <row r="203" spans="2:25" s="4" customFormat="1" ht="15">
      <c r="B203" s="13"/>
      <c r="C203" s="12"/>
      <c r="D203" s="12"/>
      <c r="E203" s="12"/>
      <c r="F203" s="12"/>
      <c r="G203" s="13"/>
      <c r="H203" s="13"/>
      <c r="I203" s="13"/>
      <c r="J203" s="13"/>
      <c r="K203" s="13"/>
      <c r="L203" s="13"/>
      <c r="M203" s="13"/>
      <c r="N203" s="13"/>
      <c r="O203" s="12"/>
      <c r="P203" s="12"/>
      <c r="Q203" s="13"/>
      <c r="V203" s="5"/>
      <c r="Y203" s="5"/>
    </row>
    <row r="204" spans="2:25" s="4" customFormat="1" ht="15">
      <c r="B204" s="13"/>
      <c r="C204" s="12"/>
      <c r="D204" s="12"/>
      <c r="E204" s="12"/>
      <c r="F204" s="12"/>
      <c r="G204" s="13"/>
      <c r="H204" s="13"/>
      <c r="I204" s="13"/>
      <c r="J204" s="13"/>
      <c r="K204" s="13"/>
      <c r="L204" s="13"/>
      <c r="M204" s="13"/>
      <c r="N204" s="13"/>
      <c r="O204" s="12"/>
      <c r="P204" s="12"/>
      <c r="Q204" s="13"/>
      <c r="V204" s="5"/>
      <c r="Y204" s="5"/>
    </row>
    <row r="205" spans="2:25" s="4" customFormat="1" ht="15">
      <c r="B205" s="13"/>
      <c r="C205" s="12"/>
      <c r="D205" s="12"/>
      <c r="E205" s="12"/>
      <c r="F205" s="12"/>
      <c r="G205" s="13"/>
      <c r="H205" s="13"/>
      <c r="I205" s="13"/>
      <c r="J205" s="13"/>
      <c r="K205" s="13"/>
      <c r="L205" s="13"/>
      <c r="M205" s="13"/>
      <c r="N205" s="13"/>
      <c r="O205" s="12"/>
      <c r="P205" s="12"/>
      <c r="Q205" s="13"/>
      <c r="V205" s="5"/>
      <c r="Y205" s="5"/>
    </row>
    <row r="206" spans="2:25" s="4" customFormat="1" ht="15">
      <c r="B206" s="13"/>
      <c r="C206" s="12"/>
      <c r="D206" s="12"/>
      <c r="E206" s="12"/>
      <c r="F206" s="12"/>
      <c r="G206" s="13"/>
      <c r="H206" s="13"/>
      <c r="I206" s="13"/>
      <c r="J206" s="13"/>
      <c r="K206" s="13"/>
      <c r="L206" s="13"/>
      <c r="M206" s="13"/>
      <c r="N206" s="13"/>
      <c r="O206" s="12"/>
      <c r="P206" s="12"/>
      <c r="Q206" s="13"/>
      <c r="V206" s="5"/>
      <c r="Y206" s="5"/>
    </row>
    <row r="207" spans="2:25" s="4" customFormat="1" ht="15">
      <c r="B207" s="13"/>
      <c r="C207" s="12"/>
      <c r="D207" s="12"/>
      <c r="E207" s="12"/>
      <c r="F207" s="12"/>
      <c r="G207" s="13"/>
      <c r="H207" s="13"/>
      <c r="I207" s="13"/>
      <c r="J207" s="13"/>
      <c r="K207" s="13"/>
      <c r="L207" s="13"/>
      <c r="M207" s="13"/>
      <c r="N207" s="13"/>
      <c r="O207" s="12"/>
      <c r="P207" s="12"/>
      <c r="Q207" s="13"/>
      <c r="V207" s="5"/>
      <c r="Y207" s="5"/>
    </row>
    <row r="208" spans="2:25" s="4" customFormat="1" ht="15">
      <c r="B208" s="13"/>
      <c r="C208" s="12"/>
      <c r="D208" s="12"/>
      <c r="E208" s="12"/>
      <c r="F208" s="12"/>
      <c r="G208" s="13"/>
      <c r="H208" s="13"/>
      <c r="I208" s="13"/>
      <c r="J208" s="13"/>
      <c r="K208" s="13"/>
      <c r="L208" s="13"/>
      <c r="M208" s="13"/>
      <c r="N208" s="13"/>
      <c r="O208" s="12"/>
      <c r="P208" s="12"/>
      <c r="Q208" s="13"/>
      <c r="V208" s="5"/>
      <c r="Y208" s="5"/>
    </row>
    <row r="209" spans="2:25" s="4" customFormat="1" ht="15">
      <c r="B209" s="13"/>
      <c r="C209" s="12"/>
      <c r="D209" s="12"/>
      <c r="E209" s="12"/>
      <c r="F209" s="12"/>
      <c r="G209" s="13"/>
      <c r="H209" s="13"/>
      <c r="I209" s="13"/>
      <c r="J209" s="13"/>
      <c r="K209" s="13"/>
      <c r="L209" s="13"/>
      <c r="M209" s="13"/>
      <c r="N209" s="13"/>
      <c r="O209" s="12"/>
      <c r="P209" s="12"/>
      <c r="Q209" s="13"/>
      <c r="V209" s="5"/>
      <c r="Y209" s="5"/>
    </row>
    <row r="210" spans="2:25" s="4" customFormat="1" ht="15">
      <c r="B210" s="13"/>
      <c r="C210" s="12"/>
      <c r="D210" s="12"/>
      <c r="E210" s="12"/>
      <c r="F210" s="12"/>
      <c r="G210" s="13"/>
      <c r="H210" s="13"/>
      <c r="I210" s="13"/>
      <c r="J210" s="13"/>
      <c r="K210" s="13"/>
      <c r="L210" s="13"/>
      <c r="M210" s="13"/>
      <c r="N210" s="13"/>
      <c r="O210" s="12"/>
      <c r="P210" s="12"/>
      <c r="Q210" s="13"/>
      <c r="V210" s="5"/>
      <c r="Y210" s="5"/>
    </row>
    <row r="211" spans="2:25" s="4" customFormat="1" ht="15">
      <c r="B211" s="13"/>
      <c r="C211" s="12"/>
      <c r="D211" s="12"/>
      <c r="E211" s="12"/>
      <c r="F211" s="12"/>
      <c r="G211" s="13"/>
      <c r="H211" s="13"/>
      <c r="I211" s="13"/>
      <c r="J211" s="13"/>
      <c r="K211" s="13"/>
      <c r="L211" s="13"/>
      <c r="M211" s="13"/>
      <c r="N211" s="13"/>
      <c r="O211" s="12"/>
      <c r="P211" s="12"/>
      <c r="Q211" s="13"/>
      <c r="V211" s="5"/>
      <c r="Y211" s="5"/>
    </row>
    <row r="212" spans="2:25" s="4" customFormat="1" ht="15">
      <c r="B212" s="13"/>
      <c r="C212" s="12"/>
      <c r="D212" s="12"/>
      <c r="E212" s="12"/>
      <c r="F212" s="12"/>
      <c r="G212" s="13"/>
      <c r="H212" s="13"/>
      <c r="I212" s="13"/>
      <c r="J212" s="13"/>
      <c r="K212" s="13"/>
      <c r="L212" s="13"/>
      <c r="M212" s="13"/>
      <c r="N212" s="13"/>
      <c r="O212" s="12"/>
      <c r="P212" s="12"/>
      <c r="Q212" s="13"/>
      <c r="V212" s="5"/>
      <c r="Y212" s="5"/>
    </row>
    <row r="213" spans="2:25" s="4" customFormat="1" ht="15">
      <c r="B213" s="13"/>
      <c r="C213" s="12"/>
      <c r="D213" s="12"/>
      <c r="E213" s="12"/>
      <c r="F213" s="12"/>
      <c r="G213" s="13"/>
      <c r="H213" s="13"/>
      <c r="I213" s="13"/>
      <c r="J213" s="13"/>
      <c r="K213" s="13"/>
      <c r="L213" s="13"/>
      <c r="M213" s="13"/>
      <c r="N213" s="13"/>
      <c r="O213" s="12"/>
      <c r="P213" s="12"/>
      <c r="Q213" s="13"/>
      <c r="V213" s="5"/>
      <c r="Y213" s="5"/>
    </row>
    <row r="214" spans="2:25" s="4" customFormat="1" ht="15">
      <c r="B214" s="13"/>
      <c r="C214" s="12"/>
      <c r="D214" s="12"/>
      <c r="E214" s="12"/>
      <c r="F214" s="12"/>
      <c r="G214" s="13"/>
      <c r="H214" s="13"/>
      <c r="I214" s="13"/>
      <c r="J214" s="13"/>
      <c r="K214" s="13"/>
      <c r="L214" s="13"/>
      <c r="M214" s="13"/>
      <c r="N214" s="13"/>
      <c r="O214" s="12"/>
      <c r="P214" s="12"/>
      <c r="Q214" s="13"/>
      <c r="V214" s="5"/>
      <c r="Y214" s="5"/>
    </row>
    <row r="215" spans="2:25" s="4" customFormat="1" ht="15">
      <c r="B215" s="13"/>
      <c r="C215" s="12"/>
      <c r="D215" s="12"/>
      <c r="E215" s="12"/>
      <c r="F215" s="12"/>
      <c r="G215" s="13"/>
      <c r="H215" s="13"/>
      <c r="I215" s="13"/>
      <c r="J215" s="13"/>
      <c r="K215" s="13"/>
      <c r="L215" s="13"/>
      <c r="M215" s="13"/>
      <c r="N215" s="13"/>
      <c r="O215" s="12"/>
      <c r="P215" s="12"/>
      <c r="Q215" s="13"/>
      <c r="V215" s="5"/>
      <c r="Y215" s="5"/>
    </row>
    <row r="216" spans="2:25" s="4" customFormat="1" ht="15">
      <c r="B216" s="13"/>
      <c r="C216" s="12"/>
      <c r="D216" s="12"/>
      <c r="E216" s="12"/>
      <c r="F216" s="12"/>
      <c r="G216" s="13"/>
      <c r="H216" s="13"/>
      <c r="I216" s="13"/>
      <c r="J216" s="13"/>
      <c r="K216" s="13"/>
      <c r="L216" s="13"/>
      <c r="M216" s="13"/>
      <c r="N216" s="13"/>
      <c r="O216" s="12"/>
      <c r="P216" s="12"/>
      <c r="Q216" s="13"/>
      <c r="V216" s="5"/>
      <c r="Y216" s="5"/>
    </row>
    <row r="217" spans="2:25" s="4" customFormat="1" ht="15">
      <c r="B217" s="13"/>
      <c r="C217" s="12"/>
      <c r="D217" s="12"/>
      <c r="E217" s="12"/>
      <c r="F217" s="12"/>
      <c r="G217" s="13"/>
      <c r="H217" s="13"/>
      <c r="I217" s="13"/>
      <c r="J217" s="13"/>
      <c r="K217" s="13"/>
      <c r="L217" s="13"/>
      <c r="M217" s="13"/>
      <c r="N217" s="13"/>
      <c r="O217" s="12"/>
      <c r="P217" s="12"/>
      <c r="Q217" s="13"/>
      <c r="V217" s="5"/>
      <c r="Y217" s="5"/>
    </row>
    <row r="218" spans="2:25" s="4" customFormat="1" ht="15">
      <c r="B218" s="13"/>
      <c r="C218" s="12"/>
      <c r="D218" s="12"/>
      <c r="E218" s="12"/>
      <c r="F218" s="12"/>
      <c r="G218" s="13"/>
      <c r="H218" s="13"/>
      <c r="I218" s="13"/>
      <c r="J218" s="13"/>
      <c r="K218" s="13"/>
      <c r="L218" s="13"/>
      <c r="M218" s="13"/>
      <c r="N218" s="13"/>
      <c r="O218" s="12"/>
      <c r="P218" s="12"/>
      <c r="Q218" s="13"/>
      <c r="V218" s="5"/>
      <c r="Y218" s="5"/>
    </row>
    <row r="219" spans="2:25" s="4" customFormat="1" ht="15">
      <c r="B219" s="13"/>
      <c r="C219" s="12"/>
      <c r="D219" s="12"/>
      <c r="E219" s="12"/>
      <c r="F219" s="12"/>
      <c r="G219" s="13"/>
      <c r="H219" s="13"/>
      <c r="I219" s="13"/>
      <c r="J219" s="13"/>
      <c r="K219" s="13"/>
      <c r="L219" s="13"/>
      <c r="M219" s="13"/>
      <c r="N219" s="13"/>
      <c r="O219" s="12"/>
      <c r="P219" s="12"/>
      <c r="Q219" s="13"/>
      <c r="V219" s="5"/>
      <c r="Y219" s="5"/>
    </row>
    <row r="220" spans="2:25" s="4" customFormat="1" ht="15">
      <c r="B220" s="13"/>
      <c r="C220" s="12"/>
      <c r="D220" s="12"/>
      <c r="E220" s="12"/>
      <c r="F220" s="12"/>
      <c r="G220" s="13"/>
      <c r="H220" s="13"/>
      <c r="I220" s="13"/>
      <c r="J220" s="13"/>
      <c r="K220" s="13"/>
      <c r="L220" s="13"/>
      <c r="M220" s="13"/>
      <c r="N220" s="13"/>
      <c r="O220" s="12"/>
      <c r="P220" s="12"/>
      <c r="Q220" s="13"/>
      <c r="V220" s="5"/>
      <c r="Y220" s="5"/>
    </row>
    <row r="221" spans="2:25" s="4" customFormat="1" ht="15">
      <c r="B221" s="13"/>
      <c r="C221" s="12"/>
      <c r="D221" s="12"/>
      <c r="E221" s="12"/>
      <c r="F221" s="12"/>
      <c r="G221" s="13"/>
      <c r="H221" s="13"/>
      <c r="I221" s="13"/>
      <c r="J221" s="13"/>
      <c r="K221" s="13"/>
      <c r="L221" s="13"/>
      <c r="M221" s="13"/>
      <c r="N221" s="13"/>
      <c r="O221" s="12"/>
      <c r="P221" s="12"/>
      <c r="Q221" s="13"/>
      <c r="V221" s="5"/>
      <c r="Y221" s="5"/>
    </row>
    <row r="222" spans="2:25" s="4" customFormat="1" ht="15">
      <c r="B222" s="13"/>
      <c r="C222" s="12"/>
      <c r="D222" s="12"/>
      <c r="E222" s="12"/>
      <c r="F222" s="12"/>
      <c r="G222" s="13"/>
      <c r="H222" s="13"/>
      <c r="I222" s="13"/>
      <c r="J222" s="13"/>
      <c r="K222" s="13"/>
      <c r="L222" s="13"/>
      <c r="M222" s="13"/>
      <c r="N222" s="13"/>
      <c r="O222" s="12"/>
      <c r="P222" s="12"/>
      <c r="Q222" s="13"/>
      <c r="V222" s="5"/>
      <c r="Y222" s="5"/>
    </row>
    <row r="223" spans="2:25" s="4" customFormat="1" ht="15">
      <c r="B223" s="13"/>
      <c r="C223" s="12"/>
      <c r="D223" s="12"/>
      <c r="E223" s="12"/>
      <c r="F223" s="12"/>
      <c r="G223" s="13"/>
      <c r="H223" s="13"/>
      <c r="I223" s="13"/>
      <c r="J223" s="13"/>
      <c r="K223" s="13"/>
      <c r="L223" s="13"/>
      <c r="M223" s="13"/>
      <c r="N223" s="13"/>
      <c r="O223" s="12"/>
      <c r="P223" s="12"/>
      <c r="Q223" s="13"/>
      <c r="V223" s="5"/>
      <c r="Y223" s="5"/>
    </row>
    <row r="224" spans="2:25" s="4" customFormat="1" ht="15">
      <c r="B224" s="13"/>
      <c r="C224" s="12"/>
      <c r="D224" s="12"/>
      <c r="E224" s="12"/>
      <c r="F224" s="12"/>
      <c r="G224" s="13"/>
      <c r="H224" s="13"/>
      <c r="I224" s="13"/>
      <c r="J224" s="13"/>
      <c r="K224" s="13"/>
      <c r="L224" s="13"/>
      <c r="M224" s="13"/>
      <c r="N224" s="13"/>
      <c r="O224" s="12"/>
      <c r="P224" s="12"/>
      <c r="Q224" s="13"/>
      <c r="V224" s="5"/>
      <c r="Y224" s="5"/>
    </row>
    <row r="225" spans="2:25" s="4" customFormat="1" ht="15">
      <c r="B225" s="13"/>
      <c r="C225" s="12"/>
      <c r="D225" s="12"/>
      <c r="E225" s="12"/>
      <c r="F225" s="12"/>
      <c r="G225" s="13"/>
      <c r="H225" s="13"/>
      <c r="I225" s="13"/>
      <c r="J225" s="13"/>
      <c r="K225" s="13"/>
      <c r="L225" s="13"/>
      <c r="M225" s="13"/>
      <c r="N225" s="13"/>
      <c r="O225" s="12"/>
      <c r="P225" s="12"/>
      <c r="Q225" s="13"/>
      <c r="V225" s="5"/>
      <c r="Y225" s="5"/>
    </row>
    <row r="226" spans="2:25" s="4" customFormat="1" ht="15">
      <c r="B226" s="13"/>
      <c r="C226" s="12"/>
      <c r="D226" s="12"/>
      <c r="E226" s="12"/>
      <c r="F226" s="12"/>
      <c r="G226" s="13"/>
      <c r="H226" s="13"/>
      <c r="I226" s="13"/>
      <c r="J226" s="13"/>
      <c r="K226" s="13"/>
      <c r="L226" s="13"/>
      <c r="M226" s="13"/>
      <c r="N226" s="13"/>
      <c r="O226" s="12"/>
      <c r="P226" s="12"/>
      <c r="Q226" s="13"/>
      <c r="V226" s="5"/>
      <c r="Y226" s="5"/>
    </row>
    <row r="227" spans="2:25" s="4" customFormat="1" ht="15">
      <c r="B227" s="13"/>
      <c r="C227" s="12"/>
      <c r="D227" s="12"/>
      <c r="E227" s="12"/>
      <c r="F227" s="12"/>
      <c r="G227" s="13"/>
      <c r="H227" s="13"/>
      <c r="I227" s="13"/>
      <c r="J227" s="13"/>
      <c r="K227" s="13"/>
      <c r="L227" s="13"/>
      <c r="M227" s="13"/>
      <c r="N227" s="13"/>
      <c r="O227" s="12"/>
      <c r="P227" s="12"/>
      <c r="Q227" s="13"/>
      <c r="V227" s="5"/>
      <c r="Y227" s="5"/>
    </row>
    <row r="228" spans="2:25" s="4" customFormat="1" ht="15">
      <c r="B228" s="13"/>
      <c r="C228" s="12"/>
      <c r="D228" s="12"/>
      <c r="E228" s="12"/>
      <c r="F228" s="12"/>
      <c r="G228" s="13"/>
      <c r="H228" s="13"/>
      <c r="I228" s="13"/>
      <c r="J228" s="13"/>
      <c r="K228" s="13"/>
      <c r="L228" s="13"/>
      <c r="M228" s="13"/>
      <c r="N228" s="13"/>
      <c r="O228" s="12"/>
      <c r="P228" s="12"/>
      <c r="Q228" s="13"/>
      <c r="V228" s="5"/>
      <c r="Y228" s="5"/>
    </row>
    <row r="229" spans="2:25" s="4" customFormat="1" ht="15">
      <c r="B229" s="13"/>
      <c r="C229" s="12"/>
      <c r="D229" s="12"/>
      <c r="E229" s="12"/>
      <c r="F229" s="12"/>
      <c r="G229" s="13"/>
      <c r="H229" s="13"/>
      <c r="I229" s="13"/>
      <c r="J229" s="13"/>
      <c r="K229" s="13"/>
      <c r="L229" s="13"/>
      <c r="M229" s="13"/>
      <c r="N229" s="13"/>
      <c r="O229" s="12"/>
      <c r="P229" s="12"/>
      <c r="Q229" s="13"/>
      <c r="V229" s="5"/>
      <c r="Y229" s="5"/>
    </row>
    <row r="230" spans="2:25" s="4" customFormat="1" ht="15">
      <c r="B230" s="13"/>
      <c r="C230" s="12"/>
      <c r="D230" s="12"/>
      <c r="E230" s="12"/>
      <c r="F230" s="12"/>
      <c r="G230" s="13"/>
      <c r="H230" s="13"/>
      <c r="I230" s="13"/>
      <c r="J230" s="13"/>
      <c r="K230" s="13"/>
      <c r="L230" s="13"/>
      <c r="M230" s="13"/>
      <c r="N230" s="13"/>
      <c r="O230" s="12"/>
      <c r="P230" s="12"/>
      <c r="Q230" s="13"/>
      <c r="V230" s="5"/>
      <c r="Y230" s="5"/>
    </row>
    <row r="231" spans="2:25" s="4" customFormat="1" ht="15">
      <c r="B231" s="13"/>
      <c r="C231" s="12"/>
      <c r="D231" s="12"/>
      <c r="E231" s="12"/>
      <c r="F231" s="12"/>
      <c r="G231" s="13"/>
      <c r="H231" s="13"/>
      <c r="I231" s="13"/>
      <c r="J231" s="13"/>
      <c r="K231" s="13"/>
      <c r="L231" s="13"/>
      <c r="M231" s="13"/>
      <c r="N231" s="13"/>
      <c r="O231" s="12"/>
      <c r="P231" s="12"/>
      <c r="Q231" s="13"/>
      <c r="V231" s="5"/>
      <c r="Y231" s="5"/>
    </row>
    <row r="232" spans="2:25" s="4" customFormat="1" ht="15">
      <c r="B232" s="13"/>
      <c r="C232" s="12"/>
      <c r="D232" s="12"/>
      <c r="E232" s="12"/>
      <c r="F232" s="12"/>
      <c r="G232" s="13"/>
      <c r="H232" s="13"/>
      <c r="I232" s="13"/>
      <c r="J232" s="13"/>
      <c r="K232" s="13"/>
      <c r="L232" s="13"/>
      <c r="M232" s="13"/>
      <c r="N232" s="13"/>
      <c r="O232" s="12"/>
      <c r="P232" s="12"/>
      <c r="Q232" s="13"/>
      <c r="V232" s="5"/>
      <c r="Y232" s="5"/>
    </row>
    <row r="233" spans="2:25" s="4" customFormat="1" ht="15">
      <c r="B233" s="13"/>
      <c r="C233" s="12"/>
      <c r="D233" s="12"/>
      <c r="E233" s="12"/>
      <c r="F233" s="12"/>
      <c r="G233" s="13"/>
      <c r="H233" s="13"/>
      <c r="I233" s="13"/>
      <c r="J233" s="13"/>
      <c r="K233" s="13"/>
      <c r="L233" s="13"/>
      <c r="M233" s="13"/>
      <c r="N233" s="13"/>
      <c r="O233" s="12"/>
      <c r="P233" s="12"/>
      <c r="Q233" s="13"/>
      <c r="V233" s="5"/>
      <c r="Y233" s="5"/>
    </row>
    <row r="234" spans="14:15" ht="15">
      <c r="N234" s="14"/>
      <c r="O234" s="10"/>
    </row>
    <row r="235" spans="14:15" ht="15">
      <c r="N235" s="14"/>
      <c r="O235" s="10"/>
    </row>
    <row r="236" spans="14:15" ht="15">
      <c r="N236" s="14"/>
      <c r="O236" s="10"/>
    </row>
    <row r="237" spans="14:15" ht="15">
      <c r="N237" s="14"/>
      <c r="O237" s="10"/>
    </row>
    <row r="238" spans="14:15" ht="15">
      <c r="N238" s="14"/>
      <c r="O238" s="10"/>
    </row>
    <row r="239" spans="14:15" ht="15">
      <c r="N239" s="14"/>
      <c r="O239" s="10"/>
    </row>
    <row r="240" spans="14:15" ht="15">
      <c r="N240" s="14"/>
      <c r="O240" s="10"/>
    </row>
    <row r="241" spans="14:15" ht="15">
      <c r="N241" s="14"/>
      <c r="O241" s="10"/>
    </row>
    <row r="242" spans="14:15" ht="15">
      <c r="N242" s="14"/>
      <c r="O242" s="10"/>
    </row>
    <row r="243" spans="14:15" ht="15">
      <c r="N243" s="14"/>
      <c r="O243" s="10"/>
    </row>
    <row r="244" spans="14:15" ht="15">
      <c r="N244" s="14"/>
      <c r="O244" s="10"/>
    </row>
    <row r="245" spans="14:15" ht="15">
      <c r="N245" s="14"/>
      <c r="O245" s="10"/>
    </row>
    <row r="246" spans="14:15" ht="15">
      <c r="N246" s="14"/>
      <c r="O246" s="10"/>
    </row>
    <row r="247" spans="14:15" ht="15">
      <c r="N247" s="14"/>
      <c r="O247" s="10"/>
    </row>
    <row r="248" spans="14:15" ht="15">
      <c r="N248" s="14"/>
      <c r="O248" s="10"/>
    </row>
    <row r="249" spans="14:15" ht="15">
      <c r="N249" s="14"/>
      <c r="O249" s="10"/>
    </row>
    <row r="250" spans="14:15" ht="15">
      <c r="N250" s="14"/>
      <c r="O250" s="10"/>
    </row>
    <row r="251" spans="14:15" ht="15">
      <c r="N251" s="14"/>
      <c r="O251" s="10"/>
    </row>
    <row r="252" spans="14:15" ht="15">
      <c r="N252" s="14"/>
      <c r="O252" s="10"/>
    </row>
    <row r="253" spans="14:15" ht="15">
      <c r="N253" s="14"/>
      <c r="O253" s="10"/>
    </row>
    <row r="254" spans="14:15" ht="15">
      <c r="N254" s="14"/>
      <c r="O254" s="10"/>
    </row>
    <row r="255" spans="14:15" ht="15">
      <c r="N255" s="14"/>
      <c r="O255" s="10"/>
    </row>
    <row r="256" spans="14:15" ht="15">
      <c r="N256" s="14"/>
      <c r="O256" s="10"/>
    </row>
    <row r="257" spans="14:15" ht="15">
      <c r="N257" s="14"/>
      <c r="O257" s="10"/>
    </row>
    <row r="258" spans="14:15" ht="15">
      <c r="N258" s="14"/>
      <c r="O258" s="10"/>
    </row>
    <row r="259" spans="14:15" ht="15">
      <c r="N259" s="14"/>
      <c r="O259" s="10"/>
    </row>
    <row r="260" spans="14:15" ht="15">
      <c r="N260" s="14"/>
      <c r="O260" s="10"/>
    </row>
    <row r="261" spans="14:15" ht="15">
      <c r="N261" s="14"/>
      <c r="O261" s="10"/>
    </row>
    <row r="262" spans="14:15" ht="15">
      <c r="N262" s="14"/>
      <c r="O262" s="10"/>
    </row>
    <row r="263" spans="14:15" ht="15">
      <c r="N263" s="14"/>
      <c r="O263" s="10"/>
    </row>
    <row r="264" spans="14:15" ht="15">
      <c r="N264" s="14"/>
      <c r="O264" s="10"/>
    </row>
    <row r="265" spans="14:15" ht="15">
      <c r="N265" s="14"/>
      <c r="O265" s="10"/>
    </row>
    <row r="266" spans="14:15" ht="15">
      <c r="N266" s="14"/>
      <c r="O266" s="10"/>
    </row>
    <row r="267" spans="14:15" ht="15">
      <c r="N267" s="14"/>
      <c r="O267" s="10"/>
    </row>
    <row r="268" spans="14:15" ht="15">
      <c r="N268" s="14"/>
      <c r="O268" s="10"/>
    </row>
    <row r="269" spans="14:15" ht="15">
      <c r="N269" s="14"/>
      <c r="O269" s="10"/>
    </row>
    <row r="270" spans="14:15" ht="15">
      <c r="N270" s="14"/>
      <c r="O270" s="10"/>
    </row>
    <row r="271" spans="14:15" ht="15">
      <c r="N271" s="14"/>
      <c r="O271" s="10"/>
    </row>
    <row r="272" spans="14:15" ht="15">
      <c r="N272" s="14"/>
      <c r="O272" s="10"/>
    </row>
    <row r="273" spans="14:15" ht="15">
      <c r="N273" s="14"/>
      <c r="O273" s="10"/>
    </row>
    <row r="274" spans="14:15" ht="15">
      <c r="N274" s="14"/>
      <c r="O274" s="10"/>
    </row>
    <row r="275" spans="14:15" ht="15">
      <c r="N275" s="14"/>
      <c r="O275" s="10"/>
    </row>
    <row r="276" spans="14:15" ht="15">
      <c r="N276" s="14"/>
      <c r="O276" s="10"/>
    </row>
    <row r="277" spans="14:15" ht="15">
      <c r="N277" s="14"/>
      <c r="O277" s="10"/>
    </row>
    <row r="278" spans="14:15" ht="15">
      <c r="N278" s="14"/>
      <c r="O278" s="10"/>
    </row>
    <row r="279" spans="14:15" ht="15">
      <c r="N279" s="14"/>
      <c r="O279" s="10"/>
    </row>
    <row r="280" spans="14:15" ht="15">
      <c r="N280" s="14"/>
      <c r="O280" s="10"/>
    </row>
    <row r="281" spans="14:15" ht="15">
      <c r="N281" s="14"/>
      <c r="O281" s="10"/>
    </row>
    <row r="282" spans="14:15" ht="15">
      <c r="N282" s="14"/>
      <c r="O282" s="10"/>
    </row>
    <row r="283" spans="14:15" ht="15">
      <c r="N283" s="14"/>
      <c r="O283" s="10"/>
    </row>
    <row r="284" spans="14:15" ht="15">
      <c r="N284" s="14"/>
      <c r="O284" s="10"/>
    </row>
    <row r="285" spans="14:15" ht="15">
      <c r="N285" s="14"/>
      <c r="O285" s="10"/>
    </row>
    <row r="286" spans="14:15" ht="15">
      <c r="N286" s="14"/>
      <c r="O286" s="10"/>
    </row>
    <row r="287" spans="14:15" ht="15">
      <c r="N287" s="14"/>
      <c r="O287" s="10"/>
    </row>
    <row r="288" spans="14:15" ht="15">
      <c r="N288" s="14"/>
      <c r="O288" s="10"/>
    </row>
    <row r="289" spans="14:15" ht="15">
      <c r="N289" s="14"/>
      <c r="O289" s="10"/>
    </row>
    <row r="290" spans="14:15" ht="15">
      <c r="N290" s="14"/>
      <c r="O290" s="10"/>
    </row>
    <row r="291" spans="14:15" ht="15">
      <c r="N291" s="14"/>
      <c r="O291" s="10"/>
    </row>
    <row r="292" spans="14:15" ht="15">
      <c r="N292" s="14"/>
      <c r="O292" s="10"/>
    </row>
    <row r="293" spans="14:15" ht="15">
      <c r="N293" s="14"/>
      <c r="O293" s="10"/>
    </row>
    <row r="294" spans="14:15" ht="15">
      <c r="N294" s="14"/>
      <c r="O294" s="10"/>
    </row>
    <row r="295" spans="14:15" ht="15">
      <c r="N295" s="14"/>
      <c r="O295" s="10"/>
    </row>
    <row r="296" spans="14:15" ht="15">
      <c r="N296" s="14"/>
      <c r="O296" s="10"/>
    </row>
    <row r="297" spans="14:15" ht="15">
      <c r="N297" s="14"/>
      <c r="O297" s="10"/>
    </row>
    <row r="298" spans="14:15" ht="15">
      <c r="N298" s="14"/>
      <c r="O298" s="10"/>
    </row>
    <row r="299" spans="14:15" ht="15">
      <c r="N299" s="14"/>
      <c r="O299" s="10"/>
    </row>
    <row r="300" spans="14:15" ht="15">
      <c r="N300" s="14"/>
      <c r="O300" s="10"/>
    </row>
    <row r="301" spans="14:15" ht="15">
      <c r="N301" s="14"/>
      <c r="O301" s="10"/>
    </row>
    <row r="302" spans="14:15" ht="15">
      <c r="N302" s="14"/>
      <c r="O302" s="10"/>
    </row>
    <row r="303" spans="14:15" ht="15">
      <c r="N303" s="14"/>
      <c r="O303" s="10"/>
    </row>
    <row r="304" spans="14:15" ht="15">
      <c r="N304" s="14"/>
      <c r="O304" s="10"/>
    </row>
    <row r="305" spans="14:15" ht="15">
      <c r="N305" s="14"/>
      <c r="O305" s="10"/>
    </row>
    <row r="306" spans="14:15" ht="15">
      <c r="N306" s="14"/>
      <c r="O306" s="10"/>
    </row>
    <row r="307" spans="14:15" ht="15">
      <c r="N307" s="14"/>
      <c r="O307" s="10"/>
    </row>
    <row r="308" spans="14:15" ht="15">
      <c r="N308" s="14"/>
      <c r="O308" s="10"/>
    </row>
    <row r="309" spans="14:15" ht="15">
      <c r="N309" s="14"/>
      <c r="O309" s="10"/>
    </row>
    <row r="310" spans="14:15" ht="15">
      <c r="N310" s="14"/>
      <c r="O310" s="10"/>
    </row>
    <row r="311" spans="14:15" ht="15">
      <c r="N311" s="14"/>
      <c r="O311" s="10"/>
    </row>
    <row r="312" spans="14:15" ht="15">
      <c r="N312" s="14"/>
      <c r="O312" s="10"/>
    </row>
    <row r="313" spans="14:15" ht="15">
      <c r="N313" s="14"/>
      <c r="O313" s="10"/>
    </row>
    <row r="314" spans="14:15" ht="15">
      <c r="N314" s="14"/>
      <c r="O314" s="10"/>
    </row>
  </sheetData>
  <sheetProtection/>
  <mergeCells count="78">
    <mergeCell ref="B7:Q7"/>
    <mergeCell ref="N83:Q83"/>
    <mergeCell ref="N91:Q91"/>
    <mergeCell ref="C9:E9"/>
    <mergeCell ref="O9:O10"/>
    <mergeCell ref="C69:E70"/>
    <mergeCell ref="B3:Q3"/>
    <mergeCell ref="B4:Q4"/>
    <mergeCell ref="B5:Q5"/>
    <mergeCell ref="B6:Q6"/>
    <mergeCell ref="R83:R84"/>
    <mergeCell ref="B67:I67"/>
    <mergeCell ref="G9:I9"/>
    <mergeCell ref="J9:L9"/>
    <mergeCell ref="Q9:Q10"/>
    <mergeCell ref="R9:R10"/>
    <mergeCell ref="B68:I68"/>
    <mergeCell ref="G69:I70"/>
    <mergeCell ref="J79:L80"/>
    <mergeCell ref="B102:Q102"/>
    <mergeCell ref="B99:Q99"/>
    <mergeCell ref="N67:Q67"/>
    <mergeCell ref="N85:Q85"/>
    <mergeCell ref="N89:Q89"/>
    <mergeCell ref="N90:Q90"/>
    <mergeCell ref="N88:Q88"/>
    <mergeCell ref="N95:Q95"/>
    <mergeCell ref="N96:Q96"/>
    <mergeCell ref="B101:Q101"/>
    <mergeCell ref="B111:Q111"/>
    <mergeCell ref="B103:Q103"/>
    <mergeCell ref="B104:Q104"/>
    <mergeCell ref="B105:Q105"/>
    <mergeCell ref="B106:Q106"/>
    <mergeCell ref="B107:Q107"/>
    <mergeCell ref="B108:Q108"/>
    <mergeCell ref="B109:Q109"/>
    <mergeCell ref="B124:Q124"/>
    <mergeCell ref="B125:Q125"/>
    <mergeCell ref="B128:Q128"/>
    <mergeCell ref="B133:Q133"/>
    <mergeCell ref="B113:Q113"/>
    <mergeCell ref="B115:Q115"/>
    <mergeCell ref="B119:Q119"/>
    <mergeCell ref="B123:Q123"/>
    <mergeCell ref="B162:Q162"/>
    <mergeCell ref="B163:Q163"/>
    <mergeCell ref="B164:Q164"/>
    <mergeCell ref="B165:Q165"/>
    <mergeCell ref="B135:Q135"/>
    <mergeCell ref="B136:Q136"/>
    <mergeCell ref="B137:Q137"/>
    <mergeCell ref="B138:Q138"/>
    <mergeCell ref="B170:Q170"/>
    <mergeCell ref="B171:Q171"/>
    <mergeCell ref="B172:Q172"/>
    <mergeCell ref="B173:Q173"/>
    <mergeCell ref="B166:Q166"/>
    <mergeCell ref="B167:Q167"/>
    <mergeCell ref="B168:Q168"/>
    <mergeCell ref="B169:Q169"/>
    <mergeCell ref="B178:Q178"/>
    <mergeCell ref="B179:Q179"/>
    <mergeCell ref="B180:Q180"/>
    <mergeCell ref="B181:Q181"/>
    <mergeCell ref="B174:Q174"/>
    <mergeCell ref="B175:Q175"/>
    <mergeCell ref="B176:Q176"/>
    <mergeCell ref="B177:Q177"/>
    <mergeCell ref="B190:Q190"/>
    <mergeCell ref="B186:Q186"/>
    <mergeCell ref="B187:Q187"/>
    <mergeCell ref="B188:Q188"/>
    <mergeCell ref="B189:Q189"/>
    <mergeCell ref="B182:Q182"/>
    <mergeCell ref="B183:Q183"/>
    <mergeCell ref="B184:Q184"/>
    <mergeCell ref="B185:Q185"/>
  </mergeCells>
  <printOptions horizontalCentered="1" verticalCentered="1"/>
  <pageMargins left="0.1968503937007874" right="0.1968503937007874" top="0.1968503937007874" bottom="0.1968503937007874" header="0.1968503937007874" footer="0.1968503937007874"/>
  <pageSetup fitToHeight="1" fitToWidth="1" horizontalDpi="600" verticalDpi="600" orientation="portrait" paperSize="8" scale="36" r:id="rId4"/>
  <drawing r:id="rId3"/>
  <legacyDrawing r:id="rId2"/>
</worksheet>
</file>

<file path=xl/worksheets/sheet2.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00390625" defaultRowHeight="12.75"/>
  <sheetData>
    <row r="1" spans="1:2" ht="12.75">
      <c r="A1" t="s">
        <v>36</v>
      </c>
      <c r="B1" t="s">
        <v>37</v>
      </c>
    </row>
    <row r="2" spans="1:2" ht="12.75">
      <c r="A2" t="s">
        <v>38</v>
      </c>
      <c r="B2" t="s">
        <v>39</v>
      </c>
    </row>
    <row r="3" spans="1:2" ht="12.75">
      <c r="A3" t="s">
        <v>40</v>
      </c>
      <c r="B3" t="s">
        <v>41</v>
      </c>
    </row>
    <row r="4" spans="1:2" ht="12.75">
      <c r="A4" t="s">
        <v>42</v>
      </c>
      <c r="B4" t="s">
        <v>43</v>
      </c>
    </row>
    <row r="5" spans="1:2" ht="12.75">
      <c r="A5" t="s">
        <v>44</v>
      </c>
      <c r="B5" t="s">
        <v>45</v>
      </c>
    </row>
    <row r="6" spans="1:2" ht="12.75">
      <c r="A6" t="s">
        <v>46</v>
      </c>
      <c r="B6" t="s">
        <v>47</v>
      </c>
    </row>
    <row r="7" spans="1:2" ht="12.75">
      <c r="A7" t="s">
        <v>48</v>
      </c>
      <c r="B7" t="s">
        <v>49</v>
      </c>
    </row>
    <row r="8" spans="1:2" ht="12.75">
      <c r="A8" t="s">
        <v>50</v>
      </c>
      <c r="B8" t="s">
        <v>51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2013-05-23T18:35:26Z</cp:lastPrinted>
  <dcterms:created xsi:type="dcterms:W3CDTF">2004-03-10T17:54:57Z</dcterms:created>
  <dcterms:modified xsi:type="dcterms:W3CDTF">2013-05-23T18:36:29Z</dcterms:modified>
  <cp:category/>
  <cp:version/>
  <cp:contentType/>
  <cp:contentStatus/>
</cp:coreProperties>
</file>